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Environment\NZ Climate Change\Aotearoa\Applied Research\Forestry\Tom Carver\"/>
    </mc:Choice>
  </mc:AlternateContent>
  <bookViews>
    <workbookView xWindow="930" yWindow="0" windowWidth="28800" windowHeight="11835"/>
  </bookViews>
  <sheets>
    <sheet name="Documentation" sheetId="16" r:id="rId1"/>
    <sheet name="1 VER land percentage by year" sheetId="4" r:id="rId2"/>
    <sheet name="2 P89 Removed Land makeup" sheetId="3" r:id="rId3"/>
    <sheet name="3 P89 Area(Ha) by Age &amp; Species" sheetId="1" r:id="rId4"/>
    <sheet name="4 P90 deforestation age &amp; CSC" sheetId="2" r:id="rId5"/>
    <sheet name="5 &lt;50ha P90exemptions to date" sheetId="5" r:id="rId6"/>
    <sheet name="6 Tree Weeds" sheetId="9" r:id="rId7"/>
    <sheet name="7 P90 DRE area vs Offsetting" sheetId="6" r:id="rId8"/>
    <sheet name="8 Surrenders Netted by Year" sheetId="8" r:id="rId9"/>
    <sheet name="9 Size distribustion P89 reg" sheetId="10" r:id="rId10"/>
    <sheet name="10 P89 Unit balance" sheetId="11" r:id="rId11"/>
    <sheet name="11 P89 Clearing age MER" sheetId="12" r:id="rId12"/>
    <sheet name="12Area by Species &amp; Forest Size" sheetId="15" r:id="rId1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9" l="1"/>
  <c r="E3" i="8" l="1"/>
  <c r="E5" i="8"/>
  <c r="E6" i="8"/>
  <c r="E8" i="8"/>
  <c r="E9" i="8"/>
  <c r="E11" i="8"/>
  <c r="E12" i="8"/>
  <c r="E13" i="8"/>
  <c r="E14" i="8"/>
  <c r="E15" i="8"/>
  <c r="E17" i="8"/>
  <c r="E18" i="8"/>
  <c r="E2" i="8"/>
  <c r="D19" i="8"/>
  <c r="E19" i="8" s="1"/>
  <c r="C19" i="8"/>
  <c r="A19" i="8"/>
  <c r="D16" i="8"/>
  <c r="E16" i="8" s="1"/>
  <c r="C16" i="8"/>
  <c r="A16" i="8"/>
  <c r="D13" i="8"/>
  <c r="C13" i="8"/>
  <c r="A13" i="8"/>
  <c r="D10" i="8"/>
  <c r="E10" i="8" s="1"/>
  <c r="C10" i="8"/>
  <c r="A10" i="8"/>
  <c r="D7" i="8"/>
  <c r="E7" i="8" s="1"/>
  <c r="C7" i="8"/>
  <c r="A7" i="8"/>
  <c r="A4" i="8"/>
  <c r="D4" i="8"/>
  <c r="E4" i="8" s="1"/>
  <c r="C4" i="8"/>
  <c r="M1" i="3" l="1"/>
  <c r="C29" i="1" l="1"/>
  <c r="D29" i="1"/>
  <c r="E29" i="1"/>
  <c r="F29" i="1"/>
  <c r="G29" i="1"/>
  <c r="H29" i="1"/>
  <c r="B29" i="1"/>
</calcChain>
</file>

<file path=xl/sharedStrings.xml><?xml version="1.0" encoding="utf-8"?>
<sst xmlns="http://schemas.openxmlformats.org/spreadsheetml/2006/main" count="453" uniqueCount="110">
  <si>
    <t>Pinus radiata</t>
  </si>
  <si>
    <t>Douglas fir</t>
  </si>
  <si>
    <t>Other Exotic Hardwoods</t>
  </si>
  <si>
    <t>Other Exotic Softwoods</t>
  </si>
  <si>
    <t>Indigenous</t>
  </si>
  <si>
    <t>Mixed Species</t>
  </si>
  <si>
    <t>Unspecified</t>
  </si>
  <si>
    <t>Tree Age</t>
  </si>
  <si>
    <t>Species Totals</t>
  </si>
  <si>
    <t>YearFiled</t>
  </si>
  <si>
    <t>Area-weighted Average Age</t>
  </si>
  <si>
    <t>Area-weighted Average CSC/ha</t>
  </si>
  <si>
    <t>startdate</t>
  </si>
  <si>
    <t>enddate</t>
  </si>
  <si>
    <t>Total Participants</t>
  </si>
  <si>
    <t>Total Area</t>
  </si>
  <si>
    <t>Area in VER</t>
  </si>
  <si>
    <t>% Land VER</t>
  </si>
  <si>
    <t>VER Participants</t>
  </si>
  <si>
    <t>% VER Participants</t>
  </si>
  <si>
    <t>Area in MER</t>
  </si>
  <si>
    <t>% Land MER</t>
  </si>
  <si>
    <t>MER Participants</t>
  </si>
  <si>
    <t>% MER Participants</t>
  </si>
  <si>
    <t>Notes</t>
  </si>
  <si>
    <t>As of 30/03/2016</t>
  </si>
  <si>
    <t>CurrentAge</t>
  </si>
  <si>
    <t>region</t>
  </si>
  <si>
    <t>Mixed species</t>
  </si>
  <si>
    <t>AUCKLAND</t>
  </si>
  <si>
    <t>BAY OF PLENTY</t>
  </si>
  <si>
    <t>CANTERBURY/WEST COAST</t>
  </si>
  <si>
    <t>GISBORNE</t>
  </si>
  <si>
    <t>HAWKES BAY/SOUTHERN NORTH ISLAND</t>
  </si>
  <si>
    <t>NELSON/MARLBOROUGH</t>
  </si>
  <si>
    <t>OTAGO</t>
  </si>
  <si>
    <t>SOUTHLAND</t>
  </si>
  <si>
    <t>WAIKATO/TAUPO</t>
  </si>
  <si>
    <t>Grand Total:</t>
  </si>
  <si>
    <t>P90 Deforested Ha</t>
  </si>
  <si>
    <t>Surrenders Netted Against Entitlements</t>
  </si>
  <si>
    <t>SubmittedYear</t>
  </si>
  <si>
    <t>Total Surrenders</t>
  </si>
  <si>
    <t>TransactionType</t>
  </si>
  <si>
    <t>Emissions Return</t>
  </si>
  <si>
    <t>Other</t>
  </si>
  <si>
    <t>Total</t>
  </si>
  <si>
    <t>% Netted</t>
  </si>
  <si>
    <t>1-49 ha</t>
  </si>
  <si>
    <t>50-99 ha</t>
  </si>
  <si>
    <t>100-499 ha</t>
  </si>
  <si>
    <t>500-999 ha</t>
  </si>
  <si>
    <t>1000+ ha</t>
  </si>
  <si>
    <t>Size Class</t>
  </si>
  <si>
    <t>ForestType</t>
  </si>
  <si>
    <t>Area-weighted Average Clearing Tree age</t>
  </si>
  <si>
    <t>Exotichardwoods</t>
  </si>
  <si>
    <t>Pinusradiata</t>
  </si>
  <si>
    <r>
      <t>clear</t>
    </r>
    <r>
      <rPr>
        <sz val="12"/>
        <color rgb="FF000000"/>
        <rFont val="Times New Roman"/>
        <family val="1"/>
      </rPr>
      <t>, in relation to a tree,—</t>
    </r>
  </si>
  <si>
    <t>(a)</t>
  </si>
  <si>
    <t>includes—</t>
  </si>
  <si>
    <t>(i)</t>
  </si>
  <si>
    <t>felling, harvesting, burning, removing by mechanical means, spraying with a herbicide intended to kill the tree, or undertaking any other form of human activity that kills the tree; and</t>
  </si>
  <si>
    <t>(ii)</t>
  </si>
  <si>
    <t>felling, burning, killing, uprooting, or destroying by a natural cause or event; but</t>
  </si>
  <si>
    <t>(b)</t>
  </si>
  <si>
    <t>does not include pruning or thinning</t>
  </si>
  <si>
    <t>2015 - Approved</t>
  </si>
  <si>
    <t>2016 - Approved</t>
  </si>
  <si>
    <t>2016 - In processing</t>
  </si>
  <si>
    <t>Proposed Deforestation area</t>
  </si>
  <si>
    <t>Proposed Offsetting area</t>
  </si>
  <si>
    <t>Offsetting*</t>
  </si>
  <si>
    <t>*current as at 27/4/2016</t>
  </si>
  <si>
    <t>Note that the MER (mandatory emissions return) figures do not capture some late returns and some assessments, as such they under-report the actual land area included in MERs and MER particpants.</t>
  </si>
  <si>
    <t>Area of Approved &lt;50 HA Exemption (Ha)</t>
  </si>
  <si>
    <t>Year of deforestation</t>
  </si>
  <si>
    <t>Figures are for predominant forest type and do not include sub-area information.</t>
  </si>
  <si>
    <t>Area of approved Tree Weed Exemptions (Ha):</t>
  </si>
  <si>
    <t>Pre-1990 deforestation emissions returns</t>
  </si>
  <si>
    <t>2015 includes some returns still in processing and is  subject to change</t>
  </si>
  <si>
    <t>There were 123 CAAs which had “clearing” indicated on their Mandatory Emissions Return (MER). Taking the age of the trees given on the MER, and weighing against the CAA area, gives this:</t>
  </si>
  <si>
    <t xml:space="preserve">Post-1989 Unit balance total (all registered participants): </t>
  </si>
  <si>
    <t>Percentage of registered post-1989 participants</t>
  </si>
  <si>
    <t>Correct as at 2/05/2016</t>
  </si>
  <si>
    <t>Forest size class</t>
  </si>
  <si>
    <t>TreeAge</t>
  </si>
  <si>
    <t>1-49ha</t>
  </si>
  <si>
    <t>50-99ha</t>
  </si>
  <si>
    <t>100-499ha</t>
  </si>
  <si>
    <t>500-999ha</t>
  </si>
  <si>
    <t>1000ha+</t>
  </si>
  <si>
    <t>Returns submitted in 2016 for the 2015 year (and late returns for other years) were yet to be processed at the time these data were extracted. As such data for 2015 is presented here.</t>
  </si>
  <si>
    <t>Filename:</t>
  </si>
  <si>
    <t>OIA16-0167 - ETS Forecasting data</t>
  </si>
  <si>
    <t>Date Received:</t>
  </si>
  <si>
    <t>Source:</t>
  </si>
  <si>
    <t>Ministry for Primary Industries. All the data comes from MPI’s administration of the forestry aspects of the ETS</t>
  </si>
  <si>
    <t>Data snapshot date:</t>
  </si>
  <si>
    <t>The snapshot was taken in late April 2016. All data is current to this point in time.</t>
  </si>
  <si>
    <t>Note(s):</t>
  </si>
  <si>
    <t>1. The years are calendar years.</t>
  </si>
  <si>
    <t>2. All areas are in hectares unless otherwise stated</t>
  </si>
  <si>
    <t>Note: VER - voluntary emissions return – as per section 189 (3) of the Act</t>
  </si>
  <si>
    <t>3. 'Removed land makeup' - includes all post-1989 forest land that has been de-registered from the ETS.</t>
  </si>
  <si>
    <t>Note: CSC - carbon stock change</t>
  </si>
  <si>
    <t>Note: DRE - pre-1990 deforestation emissions return</t>
  </si>
  <si>
    <t>Note: Netted emissions return – If a registered post-1989 forestry participant has an emissions return with both obligations to surrender units and entitlements to receive units then they can choose to net these resulting in either a net surrender or net entitlement.</t>
  </si>
  <si>
    <t>4. The area of planting reported in MPI's data set does not match that reported in the National Exotic Forest Description (NEFD) or the NZ Greenhouse Gas inventory. Some reasons for this are: The NEFD does not survey those who own less than 40ha of planted forest and NEFD is net stocked area compared with the ETS 1 hectare mapping standard. There will also be those who do not receive the NEFD survey but should do. As such this may explain at least some of the difference identified. Also it is difficult to estimate the area of new planting vs replanting based on nursery seedling sales and assumed stocking rates.</t>
  </si>
  <si>
    <t xml:space="preserve">5. There were no one year old trees registered at the time of the data snapshot.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</si>
</sst>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1F497D"/>
      <name val="Calibri"/>
      <family val="2"/>
      <scheme val="minor"/>
    </font>
    <font>
      <b/>
      <u/>
      <sz val="11"/>
      <color rgb="FF000000"/>
      <name val="Calibri"/>
      <family val="2"/>
    </font>
    <font>
      <sz val="11"/>
      <color rgb="FF000000"/>
      <name val="Calibri"/>
      <family val="2"/>
    </font>
    <font>
      <sz val="12"/>
      <color rgb="FF000000"/>
      <name val="Times New Roman"/>
      <family val="1"/>
    </font>
    <font>
      <b/>
      <sz val="12"/>
      <color rgb="FF000000"/>
      <name val="Times New Roman"/>
      <family val="1"/>
    </font>
    <font>
      <sz val="10"/>
      <color rgb="FF000000"/>
      <name val="Times New Roman"/>
      <family val="1"/>
    </font>
    <font>
      <sz val="11"/>
      <color rgb="FF000000"/>
      <name val="Times New Roman"/>
      <family val="1"/>
    </font>
    <font>
      <sz val="11"/>
      <color theme="8"/>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46">
    <xf numFmtId="0" fontId="0" fillId="0" borderId="0" xfId="0"/>
    <xf numFmtId="0" fontId="1" fillId="0" borderId="0" xfId="0" applyFont="1"/>
    <xf numFmtId="0" fontId="2" fillId="0" borderId="0" xfId="0" applyFont="1"/>
    <xf numFmtId="14" fontId="1" fillId="0" borderId="1" xfId="0" applyNumberFormat="1" applyFont="1" applyBorder="1" applyAlignment="1">
      <alignment horizontal="center"/>
    </xf>
    <xf numFmtId="0" fontId="1" fillId="0" borderId="1" xfId="0" applyFont="1" applyBorder="1" applyAlignment="1">
      <alignment horizontal="center"/>
    </xf>
    <xf numFmtId="0" fontId="1" fillId="0" borderId="1" xfId="0" applyFont="1" applyBorder="1"/>
    <xf numFmtId="14" fontId="0" fillId="0" borderId="1" xfId="0" applyNumberFormat="1" applyBorder="1" applyAlignment="1">
      <alignment horizontal="center"/>
    </xf>
    <xf numFmtId="0" fontId="0" fillId="0" borderId="1" xfId="0" applyBorder="1" applyAlignment="1">
      <alignment horizontal="center"/>
    </xf>
    <xf numFmtId="10" fontId="0" fillId="0" borderId="1" xfId="0" applyNumberFormat="1" applyBorder="1" applyAlignment="1">
      <alignment horizontal="center"/>
    </xf>
    <xf numFmtId="0" fontId="0" fillId="0" borderId="1" xfId="0" applyBorder="1"/>
    <xf numFmtId="14" fontId="0" fillId="0" borderId="0" xfId="0" applyNumberFormat="1" applyAlignment="1">
      <alignment horizontal="center"/>
    </xf>
    <xf numFmtId="0" fontId="0" fillId="0" borderId="0" xfId="0" applyAlignment="1">
      <alignment horizontal="center"/>
    </xf>
    <xf numFmtId="2" fontId="0" fillId="0" borderId="0" xfId="0" applyNumberFormat="1"/>
    <xf numFmtId="2" fontId="1" fillId="0" borderId="0" xfId="0" applyNumberFormat="1" applyFont="1"/>
    <xf numFmtId="9" fontId="2" fillId="0" borderId="0" xfId="1" applyFont="1"/>
    <xf numFmtId="9" fontId="0" fillId="0" borderId="0" xfId="1" applyFont="1"/>
    <xf numFmtId="9" fontId="1" fillId="0" borderId="0" xfId="1" applyFont="1"/>
    <xf numFmtId="0" fontId="6" fillId="0" borderId="0" xfId="0" applyFont="1" applyBorder="1" applyAlignment="1">
      <alignment horizontal="left" vertical="top" wrapText="1"/>
    </xf>
    <xf numFmtId="0" fontId="6" fillId="0" borderId="0" xfId="0" applyFont="1" applyBorder="1" applyAlignment="1">
      <alignment horizontal="right" vertical="top" wrapText="1"/>
    </xf>
    <xf numFmtId="10" fontId="4" fillId="0" borderId="0" xfId="0" applyNumberFormat="1" applyFont="1" applyBorder="1" applyAlignment="1">
      <alignment horizontal="right" vertical="top" wrapText="1"/>
    </xf>
    <xf numFmtId="10" fontId="5" fillId="0" borderId="0" xfId="0" applyNumberFormat="1" applyFont="1" applyBorder="1" applyAlignment="1">
      <alignment horizontal="right" vertical="top" wrapText="1"/>
    </xf>
    <xf numFmtId="0" fontId="7" fillId="0" borderId="0" xfId="0" applyFont="1" applyBorder="1" applyAlignment="1">
      <alignment horizontal="left" vertical="top" wrapText="1"/>
    </xf>
    <xf numFmtId="0" fontId="5" fillId="0" borderId="0" xfId="0" applyFont="1" applyBorder="1" applyAlignment="1">
      <alignment horizontal="left" vertical="top" wrapText="1"/>
    </xf>
    <xf numFmtId="0" fontId="8" fillId="0" borderId="0" xfId="0" applyFont="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horizontal="right" vertical="center"/>
    </xf>
    <xf numFmtId="0" fontId="12" fillId="0" borderId="0" xfId="0" applyFont="1" applyAlignment="1">
      <alignment horizontal="left" vertical="center" wrapText="1"/>
    </xf>
    <xf numFmtId="0" fontId="13" fillId="0" borderId="0" xfId="0" applyFont="1" applyAlignment="1">
      <alignment horizontal="justify" vertical="center" wrapText="1"/>
    </xf>
    <xf numFmtId="0" fontId="14" fillId="0" borderId="0" xfId="0" applyFont="1" applyAlignment="1">
      <alignment horizontal="left" vertical="center" wrapText="1"/>
    </xf>
    <xf numFmtId="14" fontId="0" fillId="0" borderId="0" xfId="0" applyNumberFormat="1"/>
    <xf numFmtId="14" fontId="0" fillId="0" borderId="0" xfId="0" applyNumberFormat="1" applyAlignment="1">
      <alignment horizontal="left"/>
    </xf>
    <xf numFmtId="164" fontId="0" fillId="0" borderId="0" xfId="2" applyNumberFormat="1" applyFont="1"/>
    <xf numFmtId="164" fontId="15" fillId="0" borderId="0" xfId="2" applyNumberFormat="1" applyFont="1"/>
    <xf numFmtId="0" fontId="2" fillId="0" borderId="6" xfId="0" applyFont="1" applyBorder="1"/>
    <xf numFmtId="0" fontId="2" fillId="0" borderId="7" xfId="0" applyFont="1" applyBorder="1"/>
    <xf numFmtId="0" fontId="2" fillId="0" borderId="8" xfId="0" applyFont="1" applyBorder="1"/>
    <xf numFmtId="0" fontId="0" fillId="0" borderId="9" xfId="0" applyBorder="1"/>
    <xf numFmtId="0" fontId="0" fillId="0" borderId="0" xfId="0" applyBorder="1"/>
    <xf numFmtId="0" fontId="0" fillId="0" borderId="10" xfId="0" applyBorder="1"/>
    <xf numFmtId="0" fontId="0" fillId="0" borderId="11" xfId="0" applyBorder="1"/>
    <xf numFmtId="0" fontId="0" fillId="0" borderId="12" xfId="0" applyBorder="1"/>
    <xf numFmtId="0" fontId="0" fillId="0" borderId="5" xfId="0" applyBorder="1"/>
    <xf numFmtId="14" fontId="0" fillId="0" borderId="0" xfId="0" applyNumberFormat="1" applyAlignment="1">
      <alignment horizontal="left" vertical="top" wrapText="1"/>
    </xf>
    <xf numFmtId="0" fontId="0" fillId="0" borderId="0" xfId="0" applyAlignment="1">
      <alignment horizontal="left" vertical="top"/>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showGridLines="0" tabSelected="1" workbookViewId="0"/>
  </sheetViews>
  <sheetFormatPr defaultRowHeight="15" x14ac:dyDescent="0.25"/>
  <cols>
    <col min="2" max="2" width="21.140625" customWidth="1"/>
    <col min="3" max="3" width="15.140625" customWidth="1"/>
  </cols>
  <sheetData>
    <row r="2" spans="2:3" x14ac:dyDescent="0.25">
      <c r="B2" s="1" t="s">
        <v>93</v>
      </c>
      <c r="C2" t="s">
        <v>94</v>
      </c>
    </row>
    <row r="3" spans="2:3" x14ac:dyDescent="0.25">
      <c r="B3" s="1" t="s">
        <v>95</v>
      </c>
      <c r="C3" s="31">
        <v>42551</v>
      </c>
    </row>
    <row r="4" spans="2:3" x14ac:dyDescent="0.25">
      <c r="B4" s="1" t="s">
        <v>96</v>
      </c>
      <c r="C4" t="s">
        <v>97</v>
      </c>
    </row>
    <row r="5" spans="2:3" x14ac:dyDescent="0.25">
      <c r="B5" s="1" t="s">
        <v>98</v>
      </c>
      <c r="C5" t="s">
        <v>99</v>
      </c>
    </row>
    <row r="7" spans="2:3" x14ac:dyDescent="0.25">
      <c r="B7" s="1" t="s">
        <v>100</v>
      </c>
      <c r="C7" t="s">
        <v>101</v>
      </c>
    </row>
    <row r="8" spans="2:3" x14ac:dyDescent="0.25">
      <c r="C8" t="s">
        <v>102</v>
      </c>
    </row>
    <row r="9" spans="2:3" x14ac:dyDescent="0.25">
      <c r="C9" t="s">
        <v>104</v>
      </c>
    </row>
    <row r="10" spans="2:3" x14ac:dyDescent="0.25">
      <c r="C10" t="s">
        <v>108</v>
      </c>
    </row>
    <row r="11" spans="2:3" x14ac:dyDescent="0.25">
      <c r="C11" t="s">
        <v>109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workbookViewId="0"/>
  </sheetViews>
  <sheetFormatPr defaultRowHeight="15" x14ac:dyDescent="0.25"/>
  <cols>
    <col min="1" max="1" width="10.28515625" bestFit="1" customWidth="1"/>
    <col min="2" max="2" width="19.140625" bestFit="1" customWidth="1"/>
    <col min="3" max="12" width="9.140625" customWidth="1"/>
    <col min="14" max="20" width="9.140625" customWidth="1"/>
    <col min="22" max="25" width="9.140625" customWidth="1"/>
  </cols>
  <sheetData>
    <row r="3" spans="1:2" ht="38.25" x14ac:dyDescent="0.25">
      <c r="A3" s="21" t="s">
        <v>53</v>
      </c>
      <c r="B3" s="22" t="s">
        <v>83</v>
      </c>
    </row>
    <row r="4" spans="1:2" x14ac:dyDescent="0.25">
      <c r="A4" s="18" t="s">
        <v>48</v>
      </c>
      <c r="B4" s="19">
        <v>0.65249999999999997</v>
      </c>
    </row>
    <row r="5" spans="1:2" x14ac:dyDescent="0.25">
      <c r="A5" s="18" t="s">
        <v>49</v>
      </c>
      <c r="B5" s="19">
        <v>0.16039999999999999</v>
      </c>
    </row>
    <row r="6" spans="1:2" x14ac:dyDescent="0.25">
      <c r="A6" s="18" t="s">
        <v>50</v>
      </c>
      <c r="B6" s="19">
        <v>0.15559999999999999</v>
      </c>
    </row>
    <row r="7" spans="1:2" x14ac:dyDescent="0.25">
      <c r="A7" s="18" t="s">
        <v>51</v>
      </c>
      <c r="B7" s="19">
        <v>1.0999999999999999E-2</v>
      </c>
    </row>
    <row r="8" spans="1:2" x14ac:dyDescent="0.25">
      <c r="A8" s="18" t="s">
        <v>52</v>
      </c>
      <c r="B8" s="19">
        <v>2.06E-2</v>
      </c>
    </row>
    <row r="9" spans="1:2" x14ac:dyDescent="0.25">
      <c r="A9" s="17" t="s">
        <v>46</v>
      </c>
      <c r="B9" s="20">
        <v>1</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workbookViewId="0"/>
  </sheetViews>
  <sheetFormatPr defaultRowHeight="15" x14ac:dyDescent="0.25"/>
  <sheetData>
    <row r="2" spans="1:1" x14ac:dyDescent="0.25">
      <c r="A2" t="s">
        <v>82</v>
      </c>
    </row>
    <row r="3" spans="1:1" x14ac:dyDescent="0.25">
      <c r="A3">
        <v>46117910</v>
      </c>
    </row>
    <row r="5" spans="1:1" x14ac:dyDescent="0.25">
      <c r="A5" t="s">
        <v>84</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9"/>
  <sheetViews>
    <sheetView workbookViewId="0"/>
  </sheetViews>
  <sheetFormatPr defaultRowHeight="15" x14ac:dyDescent="0.25"/>
  <cols>
    <col min="1" max="1" width="20.42578125" customWidth="1"/>
    <col min="2" max="2" width="38.140625" customWidth="1"/>
  </cols>
  <sheetData>
    <row r="3" spans="1:2" x14ac:dyDescent="0.25">
      <c r="A3" s="23" t="s">
        <v>81</v>
      </c>
    </row>
    <row r="4" spans="1:2" ht="15.75" thickBot="1" x14ac:dyDescent="0.3">
      <c r="A4" s="23"/>
    </row>
    <row r="5" spans="1:2" ht="15.75" thickBot="1" x14ac:dyDescent="0.3">
      <c r="A5" s="24" t="s">
        <v>54</v>
      </c>
      <c r="B5" s="25" t="s">
        <v>55</v>
      </c>
    </row>
    <row r="6" spans="1:2" ht="15.75" thickBot="1" x14ac:dyDescent="0.3">
      <c r="A6" s="26" t="s">
        <v>56</v>
      </c>
      <c r="B6" s="27">
        <v>13.999999000000001</v>
      </c>
    </row>
    <row r="7" spans="1:2" ht="15.75" thickBot="1" x14ac:dyDescent="0.3">
      <c r="A7" s="26" t="s">
        <v>4</v>
      </c>
      <c r="B7" s="27">
        <v>9.0686929999999997</v>
      </c>
    </row>
    <row r="8" spans="1:2" ht="15.75" thickBot="1" x14ac:dyDescent="0.3">
      <c r="A8" s="26" t="s">
        <v>57</v>
      </c>
      <c r="B8" s="27">
        <v>16.432948</v>
      </c>
    </row>
    <row r="9" spans="1:2" x14ac:dyDescent="0.25">
      <c r="A9" s="23"/>
    </row>
    <row r="11" spans="1:2" ht="31.5" x14ac:dyDescent="0.25">
      <c r="A11" s="28" t="s">
        <v>58</v>
      </c>
    </row>
    <row r="12" spans="1:2" x14ac:dyDescent="0.25">
      <c r="A12" s="29" t="s">
        <v>59</v>
      </c>
    </row>
    <row r="13" spans="1:2" x14ac:dyDescent="0.25">
      <c r="A13" s="30" t="s">
        <v>60</v>
      </c>
    </row>
    <row r="14" spans="1:2" x14ac:dyDescent="0.25">
      <c r="A14" s="29" t="s">
        <v>61</v>
      </c>
    </row>
    <row r="15" spans="1:2" ht="135" x14ac:dyDescent="0.25">
      <c r="A15" s="30" t="s">
        <v>62</v>
      </c>
    </row>
    <row r="16" spans="1:2" x14ac:dyDescent="0.25">
      <c r="A16" s="29" t="s">
        <v>63</v>
      </c>
    </row>
    <row r="17" spans="1:1" ht="60" x14ac:dyDescent="0.25">
      <c r="A17" s="30" t="s">
        <v>64</v>
      </c>
    </row>
    <row r="18" spans="1:1" x14ac:dyDescent="0.25">
      <c r="A18" s="29" t="s">
        <v>65</v>
      </c>
    </row>
    <row r="19" spans="1:1" ht="30" x14ac:dyDescent="0.25">
      <c r="A19" s="30" t="s">
        <v>66</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7"/>
  <sheetViews>
    <sheetView workbookViewId="0"/>
  </sheetViews>
  <sheetFormatPr defaultRowHeight="15" x14ac:dyDescent="0.25"/>
  <cols>
    <col min="1" max="1" width="15.140625" bestFit="1" customWidth="1"/>
    <col min="2" max="2" width="11.5703125" bestFit="1" customWidth="1"/>
    <col min="3" max="3" width="12.42578125" bestFit="1" customWidth="1"/>
    <col min="4" max="4" width="12" bestFit="1" customWidth="1"/>
    <col min="5" max="5" width="22.7109375" bestFit="1" customWidth="1"/>
    <col min="6" max="6" width="22.140625" bestFit="1" customWidth="1"/>
    <col min="7" max="7" width="12" bestFit="1" customWidth="1"/>
    <col min="8" max="8" width="13.85546875" bestFit="1" customWidth="1"/>
    <col min="9" max="9" width="12" bestFit="1" customWidth="1"/>
    <col min="10" max="10" width="10.5703125" bestFit="1" customWidth="1"/>
  </cols>
  <sheetData>
    <row r="1" spans="1:10" s="2" customFormat="1" x14ac:dyDescent="0.25">
      <c r="A1" s="35" t="s">
        <v>85</v>
      </c>
      <c r="B1" s="36" t="s">
        <v>86</v>
      </c>
      <c r="C1" s="36" t="s">
        <v>0</v>
      </c>
      <c r="D1" s="36" t="s">
        <v>1</v>
      </c>
      <c r="E1" s="36" t="s">
        <v>2</v>
      </c>
      <c r="F1" s="36" t="s">
        <v>3</v>
      </c>
      <c r="G1" s="36" t="s">
        <v>4</v>
      </c>
      <c r="H1" s="36" t="s">
        <v>5</v>
      </c>
      <c r="I1" s="37" t="s">
        <v>6</v>
      </c>
    </row>
    <row r="2" spans="1:10" x14ac:dyDescent="0.25">
      <c r="A2" s="38" t="s">
        <v>87</v>
      </c>
      <c r="B2" s="39">
        <v>3</v>
      </c>
      <c r="C2" s="39">
        <v>23.881874750000001</v>
      </c>
      <c r="D2" s="39"/>
      <c r="E2" s="39"/>
      <c r="F2" s="39"/>
      <c r="G2" s="39"/>
      <c r="H2" s="39"/>
      <c r="I2" s="40"/>
      <c r="J2" s="34"/>
    </row>
    <row r="3" spans="1:10" x14ac:dyDescent="0.25">
      <c r="A3" s="38" t="s">
        <v>87</v>
      </c>
      <c r="B3" s="39">
        <v>4</v>
      </c>
      <c r="C3" s="39">
        <v>47.483923740000002</v>
      </c>
      <c r="D3" s="39"/>
      <c r="E3" s="39">
        <v>11.236820590000001</v>
      </c>
      <c r="F3" s="39"/>
      <c r="G3" s="39"/>
      <c r="H3" s="39"/>
      <c r="I3" s="40"/>
      <c r="J3" s="33"/>
    </row>
    <row r="4" spans="1:10" x14ac:dyDescent="0.25">
      <c r="A4" s="38" t="s">
        <v>87</v>
      </c>
      <c r="B4" s="39">
        <v>5</v>
      </c>
      <c r="C4" s="39">
        <v>127.09032163000001</v>
      </c>
      <c r="D4" s="39">
        <v>6.6567687600000003</v>
      </c>
      <c r="E4" s="39">
        <v>24.161428319999999</v>
      </c>
      <c r="F4" s="39"/>
      <c r="G4" s="39">
        <v>4.8419378200000001</v>
      </c>
      <c r="H4" s="39"/>
      <c r="I4" s="40"/>
      <c r="J4" s="33"/>
    </row>
    <row r="5" spans="1:10" x14ac:dyDescent="0.25">
      <c r="A5" s="38" t="s">
        <v>87</v>
      </c>
      <c r="B5" s="39">
        <v>6</v>
      </c>
      <c r="C5" s="39">
        <v>167.59593974000001</v>
      </c>
      <c r="D5" s="39">
        <v>22.976485490000002</v>
      </c>
      <c r="E5" s="39">
        <v>19.322280960000001</v>
      </c>
      <c r="F5" s="39">
        <v>16.800644640000002</v>
      </c>
      <c r="G5" s="39">
        <v>13.73961914</v>
      </c>
      <c r="H5" s="39"/>
      <c r="I5" s="40"/>
      <c r="J5" s="33"/>
    </row>
    <row r="6" spans="1:10" x14ac:dyDescent="0.25">
      <c r="A6" s="38" t="s">
        <v>87</v>
      </c>
      <c r="B6" s="39">
        <v>7</v>
      </c>
      <c r="C6" s="39">
        <v>63.669982269999998</v>
      </c>
      <c r="D6" s="39">
        <v>9.7209898599999995</v>
      </c>
      <c r="E6" s="39">
        <v>4.1542864100000001</v>
      </c>
      <c r="F6" s="39">
        <v>6.9608456800000003</v>
      </c>
      <c r="G6" s="39">
        <v>76.523561529999995</v>
      </c>
      <c r="H6" s="39"/>
      <c r="I6" s="40"/>
      <c r="J6" s="33"/>
    </row>
    <row r="7" spans="1:10" x14ac:dyDescent="0.25">
      <c r="A7" s="38" t="s">
        <v>87</v>
      </c>
      <c r="B7" s="39">
        <v>8</v>
      </c>
      <c r="C7" s="39">
        <v>106.22554747</v>
      </c>
      <c r="D7" s="39">
        <v>10.95184336</v>
      </c>
      <c r="E7" s="39">
        <v>9.4457971300000008</v>
      </c>
      <c r="F7" s="39">
        <v>2.7445859399999999</v>
      </c>
      <c r="G7" s="39">
        <v>72.333827350000007</v>
      </c>
      <c r="H7" s="39"/>
      <c r="I7" s="40"/>
      <c r="J7" s="33"/>
    </row>
    <row r="8" spans="1:10" x14ac:dyDescent="0.25">
      <c r="A8" s="38" t="s">
        <v>87</v>
      </c>
      <c r="B8" s="39">
        <v>9</v>
      </c>
      <c r="C8" s="39">
        <v>82.286977460000003</v>
      </c>
      <c r="D8" s="39">
        <v>8.8844972200000001</v>
      </c>
      <c r="E8" s="39">
        <v>18.509438370000002</v>
      </c>
      <c r="F8" s="39">
        <v>46.443817269999997</v>
      </c>
      <c r="G8" s="39">
        <v>30.603333719999998</v>
      </c>
      <c r="H8" s="39"/>
      <c r="I8" s="40"/>
      <c r="J8" s="33"/>
    </row>
    <row r="9" spans="1:10" x14ac:dyDescent="0.25">
      <c r="A9" s="38" t="s">
        <v>87</v>
      </c>
      <c r="B9" s="39">
        <v>10</v>
      </c>
      <c r="C9" s="39">
        <v>59.854311610000003</v>
      </c>
      <c r="D9" s="39">
        <v>7.4087230000000002</v>
      </c>
      <c r="E9" s="39">
        <v>27.264749810000001</v>
      </c>
      <c r="F9" s="39">
        <v>13.08200532</v>
      </c>
      <c r="G9" s="39">
        <v>32.792605549999998</v>
      </c>
      <c r="H9" s="39"/>
      <c r="I9" s="40"/>
      <c r="J9" s="33"/>
    </row>
    <row r="10" spans="1:10" x14ac:dyDescent="0.25">
      <c r="A10" s="38" t="s">
        <v>87</v>
      </c>
      <c r="B10" s="39">
        <v>11</v>
      </c>
      <c r="C10" s="39">
        <v>102.07818512999999</v>
      </c>
      <c r="D10" s="39">
        <v>30.67969609</v>
      </c>
      <c r="E10" s="39">
        <v>18.98523509</v>
      </c>
      <c r="F10" s="39">
        <v>26.336093999999999</v>
      </c>
      <c r="G10" s="39">
        <v>39.153192160000003</v>
      </c>
      <c r="H10" s="39"/>
      <c r="I10" s="40"/>
      <c r="J10" s="33"/>
    </row>
    <row r="11" spans="1:10" x14ac:dyDescent="0.25">
      <c r="A11" s="38" t="s">
        <v>87</v>
      </c>
      <c r="B11" s="39">
        <v>12</v>
      </c>
      <c r="C11" s="39">
        <v>283.43701582</v>
      </c>
      <c r="D11" s="39">
        <v>47.571630550000002</v>
      </c>
      <c r="E11" s="39">
        <v>20.080372839999999</v>
      </c>
      <c r="F11" s="39">
        <v>31.712337959999999</v>
      </c>
      <c r="G11" s="39">
        <v>32.736811699999997</v>
      </c>
      <c r="H11" s="39"/>
      <c r="I11" s="40"/>
      <c r="J11" s="33"/>
    </row>
    <row r="12" spans="1:10" x14ac:dyDescent="0.25">
      <c r="A12" s="38" t="s">
        <v>87</v>
      </c>
      <c r="B12" s="39">
        <v>13</v>
      </c>
      <c r="C12" s="39">
        <v>376.43269495999999</v>
      </c>
      <c r="D12" s="39">
        <v>22.754501210000001</v>
      </c>
      <c r="E12" s="39">
        <v>20.756731089999999</v>
      </c>
      <c r="F12" s="39">
        <v>32.979276220000003</v>
      </c>
      <c r="G12" s="39">
        <v>3.3497700699999999</v>
      </c>
      <c r="H12" s="39"/>
      <c r="I12" s="40"/>
      <c r="J12" s="33"/>
    </row>
    <row r="13" spans="1:10" x14ac:dyDescent="0.25">
      <c r="A13" s="38" t="s">
        <v>87</v>
      </c>
      <c r="B13" s="39">
        <v>14</v>
      </c>
      <c r="C13" s="39">
        <v>455.67394733999998</v>
      </c>
      <c r="D13" s="39">
        <v>53.579768000000001</v>
      </c>
      <c r="E13" s="39">
        <v>25.127326620000002</v>
      </c>
      <c r="F13" s="39">
        <v>60.612194260000003</v>
      </c>
      <c r="G13" s="39">
        <v>3.4597149300000001</v>
      </c>
      <c r="H13" s="39">
        <v>13.18057627</v>
      </c>
      <c r="I13" s="40"/>
      <c r="J13" s="33"/>
    </row>
    <row r="14" spans="1:10" x14ac:dyDescent="0.25">
      <c r="A14" s="38" t="s">
        <v>87</v>
      </c>
      <c r="B14" s="39">
        <v>15</v>
      </c>
      <c r="C14" s="39">
        <v>795.47030157999995</v>
      </c>
      <c r="D14" s="39">
        <v>39.021862560000002</v>
      </c>
      <c r="E14" s="39">
        <v>59.489270980000001</v>
      </c>
      <c r="F14" s="39">
        <v>49.046380970000001</v>
      </c>
      <c r="G14" s="39">
        <v>27.744874379999999</v>
      </c>
      <c r="H14" s="39"/>
      <c r="I14" s="40"/>
      <c r="J14" s="33"/>
    </row>
    <row r="15" spans="1:10" x14ac:dyDescent="0.25">
      <c r="A15" s="38" t="s">
        <v>87</v>
      </c>
      <c r="B15" s="39">
        <v>16</v>
      </c>
      <c r="C15" s="39">
        <v>761.74447197999996</v>
      </c>
      <c r="D15" s="39">
        <v>106.34929185999999</v>
      </c>
      <c r="E15" s="39">
        <v>46.429130409999999</v>
      </c>
      <c r="F15" s="39">
        <v>34.373511020000002</v>
      </c>
      <c r="G15" s="39">
        <v>114.53780626</v>
      </c>
      <c r="H15" s="39"/>
      <c r="I15" s="40"/>
      <c r="J15" s="33"/>
    </row>
    <row r="16" spans="1:10" x14ac:dyDescent="0.25">
      <c r="A16" s="38" t="s">
        <v>87</v>
      </c>
      <c r="B16" s="39">
        <v>17</v>
      </c>
      <c r="C16" s="39">
        <v>775.11830992</v>
      </c>
      <c r="D16" s="39">
        <v>15.15433545</v>
      </c>
      <c r="E16" s="39">
        <v>29.033868850000001</v>
      </c>
      <c r="F16" s="39">
        <v>43.195280400000001</v>
      </c>
      <c r="G16" s="39">
        <v>21.09624848</v>
      </c>
      <c r="H16" s="39"/>
      <c r="I16" s="40"/>
      <c r="J16" s="33"/>
    </row>
    <row r="17" spans="1:10" x14ac:dyDescent="0.25">
      <c r="A17" s="38" t="s">
        <v>87</v>
      </c>
      <c r="B17" s="39">
        <v>18</v>
      </c>
      <c r="C17" s="39">
        <v>783.34582307000005</v>
      </c>
      <c r="D17" s="39">
        <v>82.190368939999999</v>
      </c>
      <c r="E17" s="39">
        <v>28.819017859999999</v>
      </c>
      <c r="F17" s="39">
        <v>37.973806430000003</v>
      </c>
      <c r="G17" s="39">
        <v>105.02699229</v>
      </c>
      <c r="H17" s="39"/>
      <c r="I17" s="40"/>
      <c r="J17" s="33"/>
    </row>
    <row r="18" spans="1:10" x14ac:dyDescent="0.25">
      <c r="A18" s="38" t="s">
        <v>87</v>
      </c>
      <c r="B18" s="39">
        <v>19</v>
      </c>
      <c r="C18" s="39">
        <v>1339.1378886299999</v>
      </c>
      <c r="D18" s="39">
        <v>28.357435129999999</v>
      </c>
      <c r="E18" s="39">
        <v>65.950036929999996</v>
      </c>
      <c r="F18" s="39">
        <v>63.967419839999998</v>
      </c>
      <c r="G18" s="39">
        <v>21.546311859999999</v>
      </c>
      <c r="H18" s="39"/>
      <c r="I18" s="40"/>
      <c r="J18" s="33"/>
    </row>
    <row r="19" spans="1:10" x14ac:dyDescent="0.25">
      <c r="A19" s="38" t="s">
        <v>87</v>
      </c>
      <c r="B19" s="39">
        <v>20</v>
      </c>
      <c r="C19" s="39">
        <v>2828.03659883</v>
      </c>
      <c r="D19" s="39">
        <v>48.073514430000003</v>
      </c>
      <c r="E19" s="39">
        <v>77.072333549999996</v>
      </c>
      <c r="F19" s="39">
        <v>66.967779239999999</v>
      </c>
      <c r="G19" s="39">
        <v>65.943002509999999</v>
      </c>
      <c r="H19" s="39"/>
      <c r="I19" s="40"/>
      <c r="J19" s="33"/>
    </row>
    <row r="20" spans="1:10" x14ac:dyDescent="0.25">
      <c r="A20" s="38" t="s">
        <v>87</v>
      </c>
      <c r="B20" s="39">
        <v>21</v>
      </c>
      <c r="C20" s="39">
        <v>3076.82679186</v>
      </c>
      <c r="D20" s="39">
        <v>93.613198690000004</v>
      </c>
      <c r="E20" s="39">
        <v>41.736520560000002</v>
      </c>
      <c r="F20" s="39">
        <v>89.917666999999994</v>
      </c>
      <c r="G20" s="39">
        <v>104.7144507</v>
      </c>
      <c r="H20" s="39"/>
      <c r="I20" s="40"/>
      <c r="J20" s="33"/>
    </row>
    <row r="21" spans="1:10" x14ac:dyDescent="0.25">
      <c r="A21" s="38" t="s">
        <v>87</v>
      </c>
      <c r="B21" s="39">
        <v>22</v>
      </c>
      <c r="C21" s="39">
        <v>4178.8640213799999</v>
      </c>
      <c r="D21" s="39">
        <v>35.774446269999999</v>
      </c>
      <c r="E21" s="39">
        <v>41.422152480000001</v>
      </c>
      <c r="F21" s="39">
        <v>74.762448140000004</v>
      </c>
      <c r="G21" s="39">
        <v>63.799910189999999</v>
      </c>
      <c r="H21" s="39">
        <v>3.7427591900000001</v>
      </c>
      <c r="I21" s="40"/>
      <c r="J21" s="33"/>
    </row>
    <row r="22" spans="1:10" x14ac:dyDescent="0.25">
      <c r="A22" s="38" t="s">
        <v>87</v>
      </c>
      <c r="B22" s="39">
        <v>23</v>
      </c>
      <c r="C22" s="39">
        <v>2581.8295070999998</v>
      </c>
      <c r="D22" s="39">
        <v>30.07137479</v>
      </c>
      <c r="E22" s="39">
        <v>84.230355189999997</v>
      </c>
      <c r="F22" s="39">
        <v>50.423683930000003</v>
      </c>
      <c r="G22" s="39">
        <v>53.166869990000002</v>
      </c>
      <c r="H22" s="39">
        <v>2.7781640699999999</v>
      </c>
      <c r="I22" s="40"/>
      <c r="J22" s="33"/>
    </row>
    <row r="23" spans="1:10" x14ac:dyDescent="0.25">
      <c r="A23" s="38" t="s">
        <v>87</v>
      </c>
      <c r="B23" s="39">
        <v>24</v>
      </c>
      <c r="C23" s="39">
        <v>1661.9320809000001</v>
      </c>
      <c r="D23" s="39">
        <v>24.636503019999999</v>
      </c>
      <c r="E23" s="39">
        <v>56.199199829999998</v>
      </c>
      <c r="F23" s="39">
        <v>71.00023229</v>
      </c>
      <c r="G23" s="39">
        <v>123.13239075</v>
      </c>
      <c r="H23" s="39">
        <v>12.557936440000001</v>
      </c>
      <c r="I23" s="40"/>
      <c r="J23" s="33"/>
    </row>
    <row r="24" spans="1:10" x14ac:dyDescent="0.25">
      <c r="A24" s="38" t="s">
        <v>87</v>
      </c>
      <c r="B24" s="39">
        <v>25</v>
      </c>
      <c r="C24" s="39">
        <v>967.74056221000001</v>
      </c>
      <c r="D24" s="39">
        <v>42.415299849999997</v>
      </c>
      <c r="E24" s="39">
        <v>24.966591489999999</v>
      </c>
      <c r="F24" s="39">
        <v>34.429110219999998</v>
      </c>
      <c r="G24" s="39">
        <v>36.68788043</v>
      </c>
      <c r="H24" s="39"/>
      <c r="I24" s="40"/>
      <c r="J24" s="33"/>
    </row>
    <row r="25" spans="1:10" x14ac:dyDescent="0.25">
      <c r="A25" s="38" t="s">
        <v>87</v>
      </c>
      <c r="B25" s="39">
        <v>26</v>
      </c>
      <c r="C25" s="39">
        <v>536.12662891000002</v>
      </c>
      <c r="D25" s="39">
        <v>13.879884110000001</v>
      </c>
      <c r="E25" s="39">
        <v>40.247943220000003</v>
      </c>
      <c r="F25" s="39">
        <v>58.311822589999998</v>
      </c>
      <c r="G25" s="39">
        <v>105.61970723</v>
      </c>
      <c r="H25" s="39"/>
      <c r="I25" s="40"/>
      <c r="J25" s="33"/>
    </row>
    <row r="26" spans="1:10" x14ac:dyDescent="0.25">
      <c r="A26" s="38" t="s">
        <v>87</v>
      </c>
      <c r="B26" s="39" t="s">
        <v>6</v>
      </c>
      <c r="C26" s="39">
        <v>4.0457714500000002</v>
      </c>
      <c r="D26" s="39"/>
      <c r="E26" s="39">
        <v>7.9772002300000002</v>
      </c>
      <c r="F26" s="39"/>
      <c r="G26" s="39">
        <v>16.482474060000001</v>
      </c>
      <c r="H26" s="39"/>
      <c r="I26" s="40">
        <v>11.319674389999999</v>
      </c>
      <c r="J26" s="33"/>
    </row>
    <row r="27" spans="1:10" x14ac:dyDescent="0.25">
      <c r="A27" s="38" t="s">
        <v>88</v>
      </c>
      <c r="B27" s="39">
        <v>3</v>
      </c>
      <c r="C27" s="39">
        <v>2.1058819999999998</v>
      </c>
      <c r="D27" s="39"/>
      <c r="E27" s="39">
        <v>2.3526839900000001</v>
      </c>
      <c r="F27" s="39"/>
      <c r="G27" s="39"/>
      <c r="H27" s="39"/>
      <c r="I27" s="40"/>
      <c r="J27" s="33"/>
    </row>
    <row r="28" spans="1:10" x14ac:dyDescent="0.25">
      <c r="A28" s="38" t="s">
        <v>88</v>
      </c>
      <c r="B28" s="39">
        <v>4</v>
      </c>
      <c r="C28" s="39">
        <v>97.474987179999999</v>
      </c>
      <c r="D28" s="39">
        <v>1.81078125</v>
      </c>
      <c r="E28" s="39"/>
      <c r="F28" s="39"/>
      <c r="G28" s="39"/>
      <c r="H28" s="39"/>
      <c r="I28" s="40"/>
      <c r="J28" s="33"/>
    </row>
    <row r="29" spans="1:10" x14ac:dyDescent="0.25">
      <c r="A29" s="38" t="s">
        <v>88</v>
      </c>
      <c r="B29" s="39">
        <v>5</v>
      </c>
      <c r="C29" s="39">
        <v>345.74568733000001</v>
      </c>
      <c r="D29" s="39">
        <v>2.3781189999999999</v>
      </c>
      <c r="E29" s="39">
        <v>18.06968251</v>
      </c>
      <c r="F29" s="39">
        <v>7.7327690100000002</v>
      </c>
      <c r="G29" s="39">
        <v>9.2394088300000003</v>
      </c>
      <c r="H29" s="39"/>
      <c r="I29" s="40"/>
      <c r="J29" s="33"/>
    </row>
    <row r="30" spans="1:10" x14ac:dyDescent="0.25">
      <c r="A30" s="38" t="s">
        <v>88</v>
      </c>
      <c r="B30" s="39">
        <v>6</v>
      </c>
      <c r="C30" s="39">
        <v>111.80876195</v>
      </c>
      <c r="D30" s="39">
        <v>8.0767340500000007</v>
      </c>
      <c r="E30" s="39">
        <v>48.085023509999999</v>
      </c>
      <c r="F30" s="39">
        <v>40.108350129999998</v>
      </c>
      <c r="G30" s="39">
        <v>1.3772402699999999</v>
      </c>
      <c r="H30" s="39"/>
      <c r="I30" s="40"/>
      <c r="J30" s="33"/>
    </row>
    <row r="31" spans="1:10" x14ac:dyDescent="0.25">
      <c r="A31" s="38" t="s">
        <v>88</v>
      </c>
      <c r="B31" s="39">
        <v>7</v>
      </c>
      <c r="C31" s="39">
        <v>101.84062322</v>
      </c>
      <c r="D31" s="39">
        <v>9.0698242199999992</v>
      </c>
      <c r="E31" s="39">
        <v>6.8622024000000001</v>
      </c>
      <c r="F31" s="39">
        <v>25.35484671</v>
      </c>
      <c r="G31" s="39">
        <v>7.0789394699999999</v>
      </c>
      <c r="H31" s="39"/>
      <c r="I31" s="40"/>
      <c r="J31" s="33"/>
    </row>
    <row r="32" spans="1:10" x14ac:dyDescent="0.25">
      <c r="A32" s="38" t="s">
        <v>88</v>
      </c>
      <c r="B32" s="39">
        <v>8</v>
      </c>
      <c r="C32" s="39">
        <v>136.54262444</v>
      </c>
      <c r="D32" s="39">
        <v>24.171578069999999</v>
      </c>
      <c r="E32" s="39">
        <v>29.055534340000001</v>
      </c>
      <c r="F32" s="39">
        <v>10.551190160000001</v>
      </c>
      <c r="G32" s="39">
        <v>32.72965928</v>
      </c>
      <c r="H32" s="39"/>
      <c r="I32" s="40"/>
      <c r="J32" s="33"/>
    </row>
    <row r="33" spans="1:10" x14ac:dyDescent="0.25">
      <c r="A33" s="38" t="s">
        <v>88</v>
      </c>
      <c r="B33" s="39">
        <v>9</v>
      </c>
      <c r="C33" s="39">
        <v>62.566981460000001</v>
      </c>
      <c r="D33" s="39">
        <v>2.3397863499999998</v>
      </c>
      <c r="E33" s="39"/>
      <c r="F33" s="39">
        <v>16.91164633</v>
      </c>
      <c r="G33" s="39">
        <v>116.63744665</v>
      </c>
      <c r="H33" s="39"/>
      <c r="I33" s="40"/>
      <c r="J33" s="33"/>
    </row>
    <row r="34" spans="1:10" x14ac:dyDescent="0.25">
      <c r="A34" s="38" t="s">
        <v>88</v>
      </c>
      <c r="B34" s="39">
        <v>10</v>
      </c>
      <c r="C34" s="39">
        <v>137.37657110000001</v>
      </c>
      <c r="D34" s="39"/>
      <c r="E34" s="39"/>
      <c r="F34" s="39">
        <v>60.6083809</v>
      </c>
      <c r="G34" s="39">
        <v>6.8867898099999998</v>
      </c>
      <c r="H34" s="39"/>
      <c r="I34" s="40"/>
      <c r="J34" s="33"/>
    </row>
    <row r="35" spans="1:10" x14ac:dyDescent="0.25">
      <c r="A35" s="38" t="s">
        <v>88</v>
      </c>
      <c r="B35" s="39">
        <v>11</v>
      </c>
      <c r="C35" s="39">
        <v>131.26268673999999</v>
      </c>
      <c r="D35" s="39">
        <v>27.981183990000002</v>
      </c>
      <c r="E35" s="39">
        <v>2.8953453900000001</v>
      </c>
      <c r="F35" s="39">
        <v>11.11439305</v>
      </c>
      <c r="G35" s="39">
        <v>60.491514000000002</v>
      </c>
      <c r="H35" s="39"/>
      <c r="I35" s="40"/>
      <c r="J35" s="33"/>
    </row>
    <row r="36" spans="1:10" x14ac:dyDescent="0.25">
      <c r="A36" s="38" t="s">
        <v>88</v>
      </c>
      <c r="B36" s="39">
        <v>12</v>
      </c>
      <c r="C36" s="39">
        <v>245.56445567</v>
      </c>
      <c r="D36" s="39">
        <v>67.283050869999997</v>
      </c>
      <c r="E36" s="39">
        <v>2.38355469</v>
      </c>
      <c r="F36" s="39">
        <v>45.782432389999997</v>
      </c>
      <c r="G36" s="39">
        <v>24.051326339999999</v>
      </c>
      <c r="H36" s="39">
        <v>2.5709765600000001</v>
      </c>
      <c r="I36" s="40"/>
      <c r="J36" s="33"/>
    </row>
    <row r="37" spans="1:10" x14ac:dyDescent="0.25">
      <c r="A37" s="38" t="s">
        <v>88</v>
      </c>
      <c r="B37" s="39">
        <v>13</v>
      </c>
      <c r="C37" s="39">
        <v>327.40432568</v>
      </c>
      <c r="D37" s="39">
        <v>145.25504251000001</v>
      </c>
      <c r="E37" s="39">
        <v>13.243688880000001</v>
      </c>
      <c r="F37" s="39">
        <v>80.694862349999994</v>
      </c>
      <c r="G37" s="39"/>
      <c r="H37" s="39"/>
      <c r="I37" s="40"/>
      <c r="J37" s="33"/>
    </row>
    <row r="38" spans="1:10" x14ac:dyDescent="0.25">
      <c r="A38" s="38" t="s">
        <v>88</v>
      </c>
      <c r="B38" s="39">
        <v>14</v>
      </c>
      <c r="C38" s="39">
        <v>487.45601844999999</v>
      </c>
      <c r="D38" s="39">
        <v>90.730784119999996</v>
      </c>
      <c r="E38" s="39">
        <v>55.625290649999997</v>
      </c>
      <c r="F38" s="39">
        <v>29.42119452</v>
      </c>
      <c r="G38" s="39">
        <v>17.917504220000001</v>
      </c>
      <c r="H38" s="39"/>
      <c r="I38" s="40"/>
      <c r="J38" s="33"/>
    </row>
    <row r="39" spans="1:10" x14ac:dyDescent="0.25">
      <c r="A39" s="38" t="s">
        <v>88</v>
      </c>
      <c r="B39" s="39">
        <v>15</v>
      </c>
      <c r="C39" s="39">
        <v>428.07093129999998</v>
      </c>
      <c r="D39" s="39">
        <v>77.346196980000002</v>
      </c>
      <c r="E39" s="39">
        <v>5.1047394300000004</v>
      </c>
      <c r="F39" s="39">
        <v>76.427256970000002</v>
      </c>
      <c r="G39" s="39">
        <v>7.5152472799999996</v>
      </c>
      <c r="H39" s="39"/>
      <c r="I39" s="40"/>
      <c r="J39" s="33"/>
    </row>
    <row r="40" spans="1:10" x14ac:dyDescent="0.25">
      <c r="A40" s="38" t="s">
        <v>88</v>
      </c>
      <c r="B40" s="39">
        <v>16</v>
      </c>
      <c r="C40" s="39">
        <v>598.83130335999999</v>
      </c>
      <c r="D40" s="39">
        <v>83.96117065</v>
      </c>
      <c r="E40" s="39">
        <v>45.466796739999999</v>
      </c>
      <c r="F40" s="39">
        <v>49.6601894</v>
      </c>
      <c r="G40" s="39">
        <v>379.28130302</v>
      </c>
      <c r="H40" s="39"/>
      <c r="I40" s="40"/>
      <c r="J40" s="33"/>
    </row>
    <row r="41" spans="1:10" x14ac:dyDescent="0.25">
      <c r="A41" s="38" t="s">
        <v>88</v>
      </c>
      <c r="B41" s="39">
        <v>17</v>
      </c>
      <c r="C41" s="39">
        <v>674.12502352000001</v>
      </c>
      <c r="D41" s="39">
        <v>83.242155679999996</v>
      </c>
      <c r="E41" s="39">
        <v>75.835871589999996</v>
      </c>
      <c r="F41" s="39">
        <v>142.30632631</v>
      </c>
      <c r="G41" s="39">
        <v>3.9413062700000001</v>
      </c>
      <c r="H41" s="39"/>
      <c r="I41" s="40"/>
      <c r="J41" s="33"/>
    </row>
    <row r="42" spans="1:10" x14ac:dyDescent="0.25">
      <c r="A42" s="38" t="s">
        <v>88</v>
      </c>
      <c r="B42" s="39">
        <v>18</v>
      </c>
      <c r="C42" s="39">
        <v>867.28938176999998</v>
      </c>
      <c r="D42" s="39">
        <v>94.372462319999997</v>
      </c>
      <c r="E42" s="39">
        <v>36.821091869999997</v>
      </c>
      <c r="F42" s="39">
        <v>57.96720672</v>
      </c>
      <c r="G42" s="39">
        <v>129.09847521</v>
      </c>
      <c r="H42" s="39"/>
      <c r="I42" s="40"/>
      <c r="J42" s="33"/>
    </row>
    <row r="43" spans="1:10" x14ac:dyDescent="0.25">
      <c r="A43" s="38" t="s">
        <v>88</v>
      </c>
      <c r="B43" s="39">
        <v>19</v>
      </c>
      <c r="C43" s="39">
        <v>1538.43633198</v>
      </c>
      <c r="D43" s="39">
        <v>48.374957639999998</v>
      </c>
      <c r="E43" s="39">
        <v>48.898418239999998</v>
      </c>
      <c r="F43" s="39">
        <v>13.358711980000001</v>
      </c>
      <c r="G43" s="39">
        <v>217.69714651999999</v>
      </c>
      <c r="H43" s="39"/>
      <c r="I43" s="40"/>
      <c r="J43" s="33"/>
    </row>
    <row r="44" spans="1:10" x14ac:dyDescent="0.25">
      <c r="A44" s="38" t="s">
        <v>88</v>
      </c>
      <c r="B44" s="39">
        <v>20</v>
      </c>
      <c r="C44" s="39">
        <v>2050.9472948100001</v>
      </c>
      <c r="D44" s="39">
        <v>91.893950149999995</v>
      </c>
      <c r="E44" s="39">
        <v>61.425265359999997</v>
      </c>
      <c r="F44" s="39">
        <v>133.59266790999999</v>
      </c>
      <c r="G44" s="39">
        <v>72.858153889999997</v>
      </c>
      <c r="H44" s="39"/>
      <c r="I44" s="40"/>
      <c r="J44" s="33"/>
    </row>
    <row r="45" spans="1:10" x14ac:dyDescent="0.25">
      <c r="A45" s="38" t="s">
        <v>88</v>
      </c>
      <c r="B45" s="39">
        <v>21</v>
      </c>
      <c r="C45" s="39">
        <v>1891.8800857399999</v>
      </c>
      <c r="D45" s="39">
        <v>31.62656634</v>
      </c>
      <c r="E45" s="39">
        <v>20.945559360000001</v>
      </c>
      <c r="F45" s="39">
        <v>49.885584090000002</v>
      </c>
      <c r="G45" s="39">
        <v>99.587319460000003</v>
      </c>
      <c r="H45" s="39"/>
      <c r="I45" s="40"/>
      <c r="J45" s="33"/>
    </row>
    <row r="46" spans="1:10" x14ac:dyDescent="0.25">
      <c r="A46" s="38" t="s">
        <v>88</v>
      </c>
      <c r="B46" s="39">
        <v>22</v>
      </c>
      <c r="C46" s="39">
        <v>2632.0135188999998</v>
      </c>
      <c r="D46" s="39">
        <v>49.066876630000003</v>
      </c>
      <c r="E46" s="39">
        <v>16.981849619999998</v>
      </c>
      <c r="F46" s="39">
        <v>32.963090770000001</v>
      </c>
      <c r="G46" s="39">
        <v>108.71276569</v>
      </c>
      <c r="H46" s="39"/>
      <c r="I46" s="40"/>
      <c r="J46" s="33"/>
    </row>
    <row r="47" spans="1:10" x14ac:dyDescent="0.25">
      <c r="A47" s="38" t="s">
        <v>88</v>
      </c>
      <c r="B47" s="39">
        <v>23</v>
      </c>
      <c r="C47" s="39">
        <v>1911.92010308</v>
      </c>
      <c r="D47" s="39">
        <v>20.515319009999999</v>
      </c>
      <c r="E47" s="39">
        <v>33.942230870000003</v>
      </c>
      <c r="F47" s="39">
        <v>25.82984287</v>
      </c>
      <c r="G47" s="39">
        <v>244.61369782</v>
      </c>
      <c r="H47" s="39">
        <v>2.6658593800000001</v>
      </c>
      <c r="I47" s="40"/>
      <c r="J47" s="33"/>
    </row>
    <row r="48" spans="1:10" x14ac:dyDescent="0.25">
      <c r="A48" s="38" t="s">
        <v>88</v>
      </c>
      <c r="B48" s="39">
        <v>24</v>
      </c>
      <c r="C48" s="39">
        <v>1397.5098949400001</v>
      </c>
      <c r="D48" s="39"/>
      <c r="E48" s="39">
        <v>34.130135060000001</v>
      </c>
      <c r="F48" s="39">
        <v>6.4848079399999996</v>
      </c>
      <c r="G48" s="39">
        <v>172.75051113000001</v>
      </c>
      <c r="H48" s="39"/>
      <c r="I48" s="40"/>
      <c r="J48" s="33"/>
    </row>
    <row r="49" spans="1:10" x14ac:dyDescent="0.25">
      <c r="A49" s="38" t="s">
        <v>88</v>
      </c>
      <c r="B49" s="39">
        <v>25</v>
      </c>
      <c r="C49" s="39">
        <v>451.86746052000001</v>
      </c>
      <c r="D49" s="39">
        <v>1.2003155000000001</v>
      </c>
      <c r="E49" s="39">
        <v>20.321713410000001</v>
      </c>
      <c r="F49" s="39">
        <v>14.59960519</v>
      </c>
      <c r="G49" s="39">
        <v>90.245627589999998</v>
      </c>
      <c r="H49" s="39"/>
      <c r="I49" s="40"/>
      <c r="J49" s="33"/>
    </row>
    <row r="50" spans="1:10" x14ac:dyDescent="0.25">
      <c r="A50" s="38" t="s">
        <v>88</v>
      </c>
      <c r="B50" s="39">
        <v>26</v>
      </c>
      <c r="C50" s="39">
        <v>432.30010477000002</v>
      </c>
      <c r="D50" s="39">
        <v>22.412295530000002</v>
      </c>
      <c r="E50" s="39">
        <v>30.04811144</v>
      </c>
      <c r="F50" s="39">
        <v>17.520980900000001</v>
      </c>
      <c r="G50" s="39">
        <v>162.44469812</v>
      </c>
      <c r="H50" s="39"/>
      <c r="I50" s="40"/>
      <c r="J50" s="33"/>
    </row>
    <row r="51" spans="1:10" x14ac:dyDescent="0.25">
      <c r="A51" s="38" t="s">
        <v>89</v>
      </c>
      <c r="B51" s="39">
        <v>2</v>
      </c>
      <c r="C51" s="39"/>
      <c r="D51" s="39"/>
      <c r="E51" s="39"/>
      <c r="F51" s="39"/>
      <c r="G51" s="39"/>
      <c r="H51" s="39">
        <v>75.286230759999995</v>
      </c>
      <c r="I51" s="40"/>
      <c r="J51" s="33"/>
    </row>
    <row r="52" spans="1:10" x14ac:dyDescent="0.25">
      <c r="A52" s="38" t="s">
        <v>89</v>
      </c>
      <c r="B52" s="39">
        <v>3</v>
      </c>
      <c r="C52" s="39">
        <v>76.536434200000002</v>
      </c>
      <c r="D52" s="39">
        <v>24.14994759</v>
      </c>
      <c r="E52" s="39">
        <v>130.14605182</v>
      </c>
      <c r="F52" s="39"/>
      <c r="G52" s="39">
        <v>52.625014669999999</v>
      </c>
      <c r="H52" s="39">
        <v>6.0288039199999996</v>
      </c>
      <c r="I52" s="40"/>
      <c r="J52" s="33"/>
    </row>
    <row r="53" spans="1:10" x14ac:dyDescent="0.25">
      <c r="A53" s="38" t="s">
        <v>89</v>
      </c>
      <c r="B53" s="39">
        <v>4</v>
      </c>
      <c r="C53" s="39">
        <v>826.55728811999995</v>
      </c>
      <c r="D53" s="39">
        <v>81.232933770000002</v>
      </c>
      <c r="E53" s="39"/>
      <c r="F53" s="39"/>
      <c r="G53" s="39">
        <v>14.278829610000001</v>
      </c>
      <c r="H53" s="39"/>
      <c r="I53" s="40"/>
      <c r="J53" s="33"/>
    </row>
    <row r="54" spans="1:10" x14ac:dyDescent="0.25">
      <c r="A54" s="38" t="s">
        <v>89</v>
      </c>
      <c r="B54" s="39">
        <v>5</v>
      </c>
      <c r="C54" s="39">
        <v>945.81712328000003</v>
      </c>
      <c r="D54" s="39">
        <v>169.04255205999999</v>
      </c>
      <c r="E54" s="39">
        <v>36.512512190000002</v>
      </c>
      <c r="F54" s="39">
        <v>16.336727329999999</v>
      </c>
      <c r="G54" s="39"/>
      <c r="H54" s="39"/>
      <c r="I54" s="40"/>
      <c r="J54" s="33"/>
    </row>
    <row r="55" spans="1:10" x14ac:dyDescent="0.25">
      <c r="A55" s="38" t="s">
        <v>89</v>
      </c>
      <c r="B55" s="39">
        <v>6</v>
      </c>
      <c r="C55" s="39">
        <v>811.83058229999995</v>
      </c>
      <c r="D55" s="39">
        <v>62.729871629999998</v>
      </c>
      <c r="E55" s="39">
        <v>418.76920624000002</v>
      </c>
      <c r="F55" s="39">
        <v>52.148208519999997</v>
      </c>
      <c r="G55" s="39">
        <v>21.254570529999999</v>
      </c>
      <c r="H55" s="39"/>
      <c r="I55" s="40"/>
      <c r="J55" s="33"/>
    </row>
    <row r="56" spans="1:10" x14ac:dyDescent="0.25">
      <c r="A56" s="38" t="s">
        <v>89</v>
      </c>
      <c r="B56" s="39">
        <v>7</v>
      </c>
      <c r="C56" s="39">
        <v>139.69951348000001</v>
      </c>
      <c r="D56" s="39">
        <v>37.075039879999999</v>
      </c>
      <c r="E56" s="39">
        <v>168.68409779999999</v>
      </c>
      <c r="F56" s="39">
        <v>93.882270199999994</v>
      </c>
      <c r="G56" s="39">
        <v>1.4103511500000001</v>
      </c>
      <c r="H56" s="39"/>
      <c r="I56" s="40"/>
      <c r="J56" s="33"/>
    </row>
    <row r="57" spans="1:10" x14ac:dyDescent="0.25">
      <c r="A57" s="38" t="s">
        <v>89</v>
      </c>
      <c r="B57" s="39">
        <v>8</v>
      </c>
      <c r="C57" s="39">
        <v>186.78794059000001</v>
      </c>
      <c r="D57" s="39"/>
      <c r="E57" s="39">
        <v>461.71410795999998</v>
      </c>
      <c r="F57" s="39">
        <v>62.841467780000002</v>
      </c>
      <c r="G57" s="39">
        <v>166.90375159999999</v>
      </c>
      <c r="H57" s="39"/>
      <c r="I57" s="40"/>
      <c r="J57" s="33"/>
    </row>
    <row r="58" spans="1:10" x14ac:dyDescent="0.25">
      <c r="A58" s="38" t="s">
        <v>89</v>
      </c>
      <c r="B58" s="39">
        <v>9</v>
      </c>
      <c r="C58" s="39">
        <v>153.23509046000001</v>
      </c>
      <c r="D58" s="39"/>
      <c r="E58" s="39">
        <v>368.28342515000003</v>
      </c>
      <c r="F58" s="39">
        <v>48.019464859999999</v>
      </c>
      <c r="G58" s="39">
        <v>25.95749781</v>
      </c>
      <c r="H58" s="39"/>
      <c r="I58" s="40"/>
      <c r="J58" s="33"/>
    </row>
    <row r="59" spans="1:10" x14ac:dyDescent="0.25">
      <c r="A59" s="38" t="s">
        <v>89</v>
      </c>
      <c r="B59" s="39">
        <v>10</v>
      </c>
      <c r="C59" s="39">
        <v>79.258361730000004</v>
      </c>
      <c r="D59" s="39">
        <v>22.567402260000001</v>
      </c>
      <c r="E59" s="39">
        <v>2.78222791</v>
      </c>
      <c r="F59" s="39">
        <v>128.97874852000001</v>
      </c>
      <c r="G59" s="39">
        <v>36.903461239999999</v>
      </c>
      <c r="H59" s="39"/>
      <c r="I59" s="40"/>
      <c r="J59" s="33"/>
    </row>
    <row r="60" spans="1:10" x14ac:dyDescent="0.25">
      <c r="A60" s="38" t="s">
        <v>89</v>
      </c>
      <c r="B60" s="39">
        <v>11</v>
      </c>
      <c r="C60" s="39">
        <v>97.669210750000005</v>
      </c>
      <c r="D60" s="39">
        <v>34.1168494</v>
      </c>
      <c r="E60" s="39">
        <v>4.9053125</v>
      </c>
      <c r="F60" s="39">
        <v>136.59512158999999</v>
      </c>
      <c r="G60" s="39">
        <v>47.990474220000003</v>
      </c>
      <c r="H60" s="39"/>
      <c r="I60" s="40"/>
      <c r="J60" s="33"/>
    </row>
    <row r="61" spans="1:10" x14ac:dyDescent="0.25">
      <c r="A61" s="38" t="s">
        <v>89</v>
      </c>
      <c r="B61" s="39">
        <v>12</v>
      </c>
      <c r="C61" s="39">
        <v>114.61484213</v>
      </c>
      <c r="D61" s="39">
        <v>24.849950110000002</v>
      </c>
      <c r="E61" s="39"/>
      <c r="F61" s="39">
        <v>395.87753222999999</v>
      </c>
      <c r="G61" s="39">
        <v>134.69725273</v>
      </c>
      <c r="H61" s="39"/>
      <c r="I61" s="40"/>
      <c r="J61" s="33"/>
    </row>
    <row r="62" spans="1:10" x14ac:dyDescent="0.25">
      <c r="A62" s="38" t="s">
        <v>89</v>
      </c>
      <c r="B62" s="39">
        <v>13</v>
      </c>
      <c r="C62" s="39">
        <v>765.15135501999998</v>
      </c>
      <c r="D62" s="39">
        <v>102.28150057000001</v>
      </c>
      <c r="E62" s="39">
        <v>24.146830869999999</v>
      </c>
      <c r="F62" s="39">
        <v>40.100178909999997</v>
      </c>
      <c r="G62" s="39">
        <v>128.94640258000001</v>
      </c>
      <c r="H62" s="39"/>
      <c r="I62" s="40"/>
      <c r="J62" s="33"/>
    </row>
    <row r="63" spans="1:10" x14ac:dyDescent="0.25">
      <c r="A63" s="38" t="s">
        <v>89</v>
      </c>
      <c r="B63" s="39">
        <v>14</v>
      </c>
      <c r="C63" s="39">
        <v>1013.38000161</v>
      </c>
      <c r="D63" s="39">
        <v>79.425238129999997</v>
      </c>
      <c r="E63" s="39">
        <v>4.6279559399999997</v>
      </c>
      <c r="F63" s="39">
        <v>102.94215631</v>
      </c>
      <c r="G63" s="39">
        <v>209.51224690999999</v>
      </c>
      <c r="H63" s="39"/>
      <c r="I63" s="40"/>
      <c r="J63" s="33"/>
    </row>
    <row r="64" spans="1:10" x14ac:dyDescent="0.25">
      <c r="A64" s="38" t="s">
        <v>89</v>
      </c>
      <c r="B64" s="39">
        <v>15</v>
      </c>
      <c r="C64" s="39">
        <v>3003.1405569100002</v>
      </c>
      <c r="D64" s="39">
        <v>258.45095204</v>
      </c>
      <c r="E64" s="39">
        <v>19.208551780000001</v>
      </c>
      <c r="F64" s="39">
        <v>47.774801940000003</v>
      </c>
      <c r="G64" s="39">
        <v>167.42353191999999</v>
      </c>
      <c r="H64" s="39"/>
      <c r="I64" s="40"/>
      <c r="J64" s="33"/>
    </row>
    <row r="65" spans="1:10" x14ac:dyDescent="0.25">
      <c r="A65" s="38" t="s">
        <v>89</v>
      </c>
      <c r="B65" s="39">
        <v>16</v>
      </c>
      <c r="C65" s="39">
        <v>2857.13901738</v>
      </c>
      <c r="D65" s="39">
        <v>202.97477885000001</v>
      </c>
      <c r="E65" s="39">
        <v>275.38924459999998</v>
      </c>
      <c r="F65" s="39">
        <v>34.503014479999997</v>
      </c>
      <c r="G65" s="39">
        <v>1239.8686251399999</v>
      </c>
      <c r="H65" s="39"/>
      <c r="I65" s="40"/>
      <c r="J65" s="33"/>
    </row>
    <row r="66" spans="1:10" x14ac:dyDescent="0.25">
      <c r="A66" s="38" t="s">
        <v>89</v>
      </c>
      <c r="B66" s="39">
        <v>17</v>
      </c>
      <c r="C66" s="39">
        <v>1336.95952218</v>
      </c>
      <c r="D66" s="39">
        <v>84.701384259999998</v>
      </c>
      <c r="E66" s="39">
        <v>43.829642540000002</v>
      </c>
      <c r="F66" s="39">
        <v>16.392818859999998</v>
      </c>
      <c r="G66" s="39">
        <v>607.12602384000002</v>
      </c>
      <c r="H66" s="39"/>
      <c r="I66" s="40"/>
      <c r="J66" s="33"/>
    </row>
    <row r="67" spans="1:10" x14ac:dyDescent="0.25">
      <c r="A67" s="38" t="s">
        <v>89</v>
      </c>
      <c r="B67" s="39">
        <v>18</v>
      </c>
      <c r="C67" s="39">
        <v>2334.1864731599999</v>
      </c>
      <c r="D67" s="39">
        <v>324.87219209</v>
      </c>
      <c r="E67" s="39">
        <v>20.01468745</v>
      </c>
      <c r="F67" s="39">
        <v>49.507807880000001</v>
      </c>
      <c r="G67" s="39">
        <v>416.42222393999998</v>
      </c>
      <c r="H67" s="39"/>
      <c r="I67" s="40"/>
      <c r="J67" s="33"/>
    </row>
    <row r="68" spans="1:10" x14ac:dyDescent="0.25">
      <c r="A68" s="38" t="s">
        <v>89</v>
      </c>
      <c r="B68" s="39">
        <v>19</v>
      </c>
      <c r="C68" s="39">
        <v>4154.99205712</v>
      </c>
      <c r="D68" s="39">
        <v>62.86349689</v>
      </c>
      <c r="E68" s="39">
        <v>65.165499139999994</v>
      </c>
      <c r="F68" s="39">
        <v>68.162218179999996</v>
      </c>
      <c r="G68" s="39">
        <v>366.94424204000001</v>
      </c>
      <c r="H68" s="39"/>
      <c r="I68" s="40"/>
      <c r="J68" s="33"/>
    </row>
    <row r="69" spans="1:10" x14ac:dyDescent="0.25">
      <c r="A69" s="38" t="s">
        <v>89</v>
      </c>
      <c r="B69" s="39">
        <v>20</v>
      </c>
      <c r="C69" s="39">
        <v>7952.0318265699998</v>
      </c>
      <c r="D69" s="39">
        <v>208.53385019000001</v>
      </c>
      <c r="E69" s="39">
        <v>52.735499240000003</v>
      </c>
      <c r="F69" s="39">
        <v>33.543519269999997</v>
      </c>
      <c r="G69" s="39">
        <v>293.50541936000002</v>
      </c>
      <c r="H69" s="39"/>
      <c r="I69" s="40"/>
      <c r="J69" s="33"/>
    </row>
    <row r="70" spans="1:10" x14ac:dyDescent="0.25">
      <c r="A70" s="38" t="s">
        <v>89</v>
      </c>
      <c r="B70" s="39">
        <v>21</v>
      </c>
      <c r="C70" s="39">
        <v>5836.8144230400003</v>
      </c>
      <c r="D70" s="39">
        <v>48.961055479999999</v>
      </c>
      <c r="E70" s="39">
        <v>55.480632020000002</v>
      </c>
      <c r="F70" s="39">
        <v>20.01753798</v>
      </c>
      <c r="G70" s="39">
        <v>1403.5988218299999</v>
      </c>
      <c r="H70" s="39"/>
      <c r="I70" s="40"/>
      <c r="J70" s="33"/>
    </row>
    <row r="71" spans="1:10" x14ac:dyDescent="0.25">
      <c r="A71" s="38" t="s">
        <v>89</v>
      </c>
      <c r="B71" s="39">
        <v>22</v>
      </c>
      <c r="C71" s="39">
        <v>8420.5046887000008</v>
      </c>
      <c r="D71" s="39">
        <v>7.62856866</v>
      </c>
      <c r="E71" s="39">
        <v>34.841181630000001</v>
      </c>
      <c r="F71" s="39">
        <v>74.421898260000006</v>
      </c>
      <c r="G71" s="39">
        <v>546.01523569999995</v>
      </c>
      <c r="H71" s="39"/>
      <c r="I71" s="40"/>
      <c r="J71" s="33"/>
    </row>
    <row r="72" spans="1:10" x14ac:dyDescent="0.25">
      <c r="A72" s="38" t="s">
        <v>89</v>
      </c>
      <c r="B72" s="39">
        <v>23</v>
      </c>
      <c r="C72" s="39">
        <v>5615.4945835400003</v>
      </c>
      <c r="D72" s="39">
        <v>62.507705199999997</v>
      </c>
      <c r="E72" s="39">
        <v>9.5904147599999998</v>
      </c>
      <c r="F72" s="39">
        <v>57.228040870000001</v>
      </c>
      <c r="G72" s="39">
        <v>135.66170252000001</v>
      </c>
      <c r="H72" s="39">
        <v>2.5700585899999999</v>
      </c>
      <c r="I72" s="40"/>
      <c r="J72" s="33"/>
    </row>
    <row r="73" spans="1:10" x14ac:dyDescent="0.25">
      <c r="A73" s="38" t="s">
        <v>89</v>
      </c>
      <c r="B73" s="39">
        <v>24</v>
      </c>
      <c r="C73" s="39">
        <v>3914.3504128300001</v>
      </c>
      <c r="D73" s="39"/>
      <c r="E73" s="39">
        <v>11.76155048</v>
      </c>
      <c r="F73" s="39">
        <v>44.164452019999999</v>
      </c>
      <c r="G73" s="39">
        <v>526.27147887000001</v>
      </c>
      <c r="H73" s="39">
        <v>108.62734374999999</v>
      </c>
      <c r="I73" s="40"/>
      <c r="J73" s="33"/>
    </row>
    <row r="74" spans="1:10" x14ac:dyDescent="0.25">
      <c r="A74" s="38" t="s">
        <v>89</v>
      </c>
      <c r="B74" s="39">
        <v>25</v>
      </c>
      <c r="C74" s="39">
        <v>1105.8498900100001</v>
      </c>
      <c r="D74" s="39">
        <v>20.29484386</v>
      </c>
      <c r="E74" s="39">
        <v>28.431932029999999</v>
      </c>
      <c r="F74" s="39">
        <v>27.233032779999998</v>
      </c>
      <c r="G74" s="39">
        <v>235.28054872999999</v>
      </c>
      <c r="H74" s="39"/>
      <c r="I74" s="40"/>
      <c r="J74" s="33"/>
    </row>
    <row r="75" spans="1:10" x14ac:dyDescent="0.25">
      <c r="A75" s="38" t="s">
        <v>89</v>
      </c>
      <c r="B75" s="39">
        <v>26</v>
      </c>
      <c r="C75" s="39">
        <v>761.77909855999997</v>
      </c>
      <c r="D75" s="39"/>
      <c r="E75" s="39">
        <v>135.79816030999999</v>
      </c>
      <c r="F75" s="39"/>
      <c r="G75" s="39">
        <v>345.32706557</v>
      </c>
      <c r="H75" s="39">
        <v>10.73061336</v>
      </c>
      <c r="I75" s="40"/>
      <c r="J75" s="33"/>
    </row>
    <row r="76" spans="1:10" x14ac:dyDescent="0.25">
      <c r="A76" s="38" t="s">
        <v>89</v>
      </c>
      <c r="B76" s="39" t="s">
        <v>6</v>
      </c>
      <c r="C76" s="39"/>
      <c r="D76" s="39"/>
      <c r="E76" s="39">
        <v>30.95121928</v>
      </c>
      <c r="F76" s="39"/>
      <c r="G76" s="39">
        <v>113.87867636</v>
      </c>
      <c r="H76" s="39">
        <v>1.05328713</v>
      </c>
      <c r="I76" s="40"/>
      <c r="J76" s="33"/>
    </row>
    <row r="77" spans="1:10" x14ac:dyDescent="0.25">
      <c r="A77" s="38" t="s">
        <v>90</v>
      </c>
      <c r="B77" s="39">
        <v>2</v>
      </c>
      <c r="C77" s="39">
        <v>58.042725670000003</v>
      </c>
      <c r="D77" s="39"/>
      <c r="E77" s="39"/>
      <c r="F77" s="39"/>
      <c r="G77" s="39"/>
      <c r="H77" s="39"/>
      <c r="I77" s="40"/>
      <c r="J77" s="33"/>
    </row>
    <row r="78" spans="1:10" x14ac:dyDescent="0.25">
      <c r="A78" s="38" t="s">
        <v>90</v>
      </c>
      <c r="B78" s="39">
        <v>3</v>
      </c>
      <c r="C78" s="39">
        <v>67.660319009999995</v>
      </c>
      <c r="D78" s="39"/>
      <c r="E78" s="39"/>
      <c r="F78" s="39"/>
      <c r="G78" s="39"/>
      <c r="H78" s="39"/>
      <c r="I78" s="40"/>
      <c r="J78" s="33"/>
    </row>
    <row r="79" spans="1:10" x14ac:dyDescent="0.25">
      <c r="A79" s="38" t="s">
        <v>90</v>
      </c>
      <c r="B79" s="39">
        <v>4</v>
      </c>
      <c r="C79" s="39">
        <v>381.94225396000002</v>
      </c>
      <c r="D79" s="39"/>
      <c r="E79" s="39"/>
      <c r="F79" s="39">
        <v>19.248279360000002</v>
      </c>
      <c r="G79" s="39"/>
      <c r="H79" s="39"/>
      <c r="I79" s="40"/>
      <c r="J79" s="33"/>
    </row>
    <row r="80" spans="1:10" x14ac:dyDescent="0.25">
      <c r="A80" s="38" t="s">
        <v>90</v>
      </c>
      <c r="B80" s="39">
        <v>5</v>
      </c>
      <c r="C80" s="39">
        <v>316.36744683000001</v>
      </c>
      <c r="D80" s="39"/>
      <c r="E80" s="39"/>
      <c r="F80" s="39">
        <v>75.037585359999994</v>
      </c>
      <c r="G80" s="39"/>
      <c r="H80" s="39"/>
      <c r="I80" s="40"/>
      <c r="J80" s="33"/>
    </row>
    <row r="81" spans="1:10" x14ac:dyDescent="0.25">
      <c r="A81" s="38" t="s">
        <v>90</v>
      </c>
      <c r="B81" s="39">
        <v>6</v>
      </c>
      <c r="C81" s="39">
        <v>125.94233488</v>
      </c>
      <c r="D81" s="39"/>
      <c r="E81" s="39"/>
      <c r="F81" s="39">
        <v>5.28923364</v>
      </c>
      <c r="G81" s="39"/>
      <c r="H81" s="39"/>
      <c r="I81" s="40"/>
      <c r="J81" s="33"/>
    </row>
    <row r="82" spans="1:10" x14ac:dyDescent="0.25">
      <c r="A82" s="38" t="s">
        <v>90</v>
      </c>
      <c r="B82" s="39">
        <v>7</v>
      </c>
      <c r="C82" s="39">
        <v>89.236280050000005</v>
      </c>
      <c r="D82" s="39"/>
      <c r="E82" s="39"/>
      <c r="F82" s="39">
        <v>27.603603799999998</v>
      </c>
      <c r="G82" s="39"/>
      <c r="H82" s="39"/>
      <c r="I82" s="40"/>
      <c r="J82" s="33"/>
    </row>
    <row r="83" spans="1:10" x14ac:dyDescent="0.25">
      <c r="A83" s="38" t="s">
        <v>90</v>
      </c>
      <c r="B83" s="39">
        <v>8</v>
      </c>
      <c r="C83" s="39">
        <v>20.50974111</v>
      </c>
      <c r="D83" s="39"/>
      <c r="E83" s="39"/>
      <c r="F83" s="39">
        <v>5.0953109000000003</v>
      </c>
      <c r="G83" s="39"/>
      <c r="H83" s="39"/>
      <c r="I83" s="40"/>
      <c r="J83" s="33"/>
    </row>
    <row r="84" spans="1:10" x14ac:dyDescent="0.25">
      <c r="A84" s="38" t="s">
        <v>90</v>
      </c>
      <c r="B84" s="39">
        <v>9</v>
      </c>
      <c r="C84" s="39">
        <v>7.8979656</v>
      </c>
      <c r="D84" s="39"/>
      <c r="E84" s="39"/>
      <c r="F84" s="39">
        <v>45.593250939999997</v>
      </c>
      <c r="G84" s="39"/>
      <c r="H84" s="39"/>
      <c r="I84" s="40"/>
      <c r="J84" s="33"/>
    </row>
    <row r="85" spans="1:10" x14ac:dyDescent="0.25">
      <c r="A85" s="38" t="s">
        <v>90</v>
      </c>
      <c r="B85" s="39">
        <v>10</v>
      </c>
      <c r="C85" s="39">
        <v>46.342246009999997</v>
      </c>
      <c r="D85" s="39"/>
      <c r="E85" s="39">
        <v>4.0250866199999997</v>
      </c>
      <c r="F85" s="39">
        <v>239.84596870999999</v>
      </c>
      <c r="G85" s="39"/>
      <c r="H85" s="39"/>
      <c r="I85" s="40"/>
      <c r="J85" s="33"/>
    </row>
    <row r="86" spans="1:10" x14ac:dyDescent="0.25">
      <c r="A86" s="38" t="s">
        <v>90</v>
      </c>
      <c r="B86" s="39">
        <v>11</v>
      </c>
      <c r="C86" s="39">
        <v>58.358455290000002</v>
      </c>
      <c r="D86" s="39"/>
      <c r="E86" s="39"/>
      <c r="F86" s="39">
        <v>147.52392243</v>
      </c>
      <c r="G86" s="39">
        <v>309.05264061999998</v>
      </c>
      <c r="H86" s="39"/>
      <c r="I86" s="40"/>
      <c r="J86" s="33"/>
    </row>
    <row r="87" spans="1:10" x14ac:dyDescent="0.25">
      <c r="A87" s="38" t="s">
        <v>90</v>
      </c>
      <c r="B87" s="39">
        <v>12</v>
      </c>
      <c r="C87" s="39">
        <v>20.788443900000001</v>
      </c>
      <c r="D87" s="39"/>
      <c r="E87" s="39"/>
      <c r="F87" s="39"/>
      <c r="G87" s="39"/>
      <c r="H87" s="39"/>
      <c r="I87" s="40"/>
      <c r="J87" s="33"/>
    </row>
    <row r="88" spans="1:10" x14ac:dyDescent="0.25">
      <c r="A88" s="38" t="s">
        <v>90</v>
      </c>
      <c r="B88" s="39">
        <v>13</v>
      </c>
      <c r="C88" s="39">
        <v>145.57281675999999</v>
      </c>
      <c r="D88" s="39"/>
      <c r="E88" s="39"/>
      <c r="F88" s="39"/>
      <c r="G88" s="39">
        <v>317.29516446000002</v>
      </c>
      <c r="H88" s="39"/>
      <c r="I88" s="40"/>
      <c r="J88" s="33"/>
    </row>
    <row r="89" spans="1:10" x14ac:dyDescent="0.25">
      <c r="A89" s="38" t="s">
        <v>90</v>
      </c>
      <c r="B89" s="39">
        <v>14</v>
      </c>
      <c r="C89" s="39">
        <v>121.92266192</v>
      </c>
      <c r="D89" s="39">
        <v>14.95895994</v>
      </c>
      <c r="E89" s="39"/>
      <c r="F89" s="39"/>
      <c r="G89" s="39">
        <v>20.26814632</v>
      </c>
      <c r="H89" s="39"/>
      <c r="I89" s="40"/>
      <c r="J89" s="33"/>
    </row>
    <row r="90" spans="1:10" x14ac:dyDescent="0.25">
      <c r="A90" s="38" t="s">
        <v>90</v>
      </c>
      <c r="B90" s="39">
        <v>15</v>
      </c>
      <c r="C90" s="39">
        <v>407.69067099</v>
      </c>
      <c r="D90" s="39">
        <v>15.461931890000001</v>
      </c>
      <c r="E90" s="39"/>
      <c r="F90" s="39"/>
      <c r="G90" s="39">
        <v>128.26847430999999</v>
      </c>
      <c r="H90" s="39"/>
      <c r="I90" s="40"/>
      <c r="J90" s="33"/>
    </row>
    <row r="91" spans="1:10" x14ac:dyDescent="0.25">
      <c r="A91" s="38" t="s">
        <v>90</v>
      </c>
      <c r="B91" s="39">
        <v>16</v>
      </c>
      <c r="C91" s="39">
        <v>255.38140969</v>
      </c>
      <c r="D91" s="39"/>
      <c r="E91" s="39"/>
      <c r="F91" s="39"/>
      <c r="G91" s="39">
        <v>350.88310872</v>
      </c>
      <c r="H91" s="39"/>
      <c r="I91" s="40"/>
      <c r="J91" s="33"/>
    </row>
    <row r="92" spans="1:10" x14ac:dyDescent="0.25">
      <c r="A92" s="38" t="s">
        <v>90</v>
      </c>
      <c r="B92" s="39">
        <v>17</v>
      </c>
      <c r="C92" s="39">
        <v>862.50429678</v>
      </c>
      <c r="D92" s="39">
        <v>102.25423806000001</v>
      </c>
      <c r="E92" s="39"/>
      <c r="F92" s="39">
        <v>1.1671512399999999</v>
      </c>
      <c r="G92" s="39">
        <v>316.30331554000003</v>
      </c>
      <c r="H92" s="39"/>
      <c r="I92" s="40"/>
      <c r="J92" s="33"/>
    </row>
    <row r="93" spans="1:10" x14ac:dyDescent="0.25">
      <c r="A93" s="38" t="s">
        <v>90</v>
      </c>
      <c r="B93" s="39">
        <v>18</v>
      </c>
      <c r="C93" s="39">
        <v>174.20475235999999</v>
      </c>
      <c r="D93" s="39">
        <v>19.47041716</v>
      </c>
      <c r="E93" s="39"/>
      <c r="F93" s="39">
        <v>49.065969359999997</v>
      </c>
      <c r="G93" s="39">
        <v>1134.9723042200001</v>
      </c>
      <c r="H93" s="39"/>
      <c r="I93" s="40"/>
      <c r="J93" s="33"/>
    </row>
    <row r="94" spans="1:10" x14ac:dyDescent="0.25">
      <c r="A94" s="38" t="s">
        <v>90</v>
      </c>
      <c r="B94" s="39">
        <v>19</v>
      </c>
      <c r="C94" s="39">
        <v>875.19485691</v>
      </c>
      <c r="D94" s="39">
        <v>54.559328499999999</v>
      </c>
      <c r="E94" s="39"/>
      <c r="F94" s="39"/>
      <c r="G94" s="39"/>
      <c r="H94" s="39"/>
      <c r="I94" s="40"/>
      <c r="J94" s="33"/>
    </row>
    <row r="95" spans="1:10" x14ac:dyDescent="0.25">
      <c r="A95" s="38" t="s">
        <v>90</v>
      </c>
      <c r="B95" s="39">
        <v>20</v>
      </c>
      <c r="C95" s="39">
        <v>835.89149736000002</v>
      </c>
      <c r="D95" s="39">
        <v>64.631282549999995</v>
      </c>
      <c r="E95" s="39"/>
      <c r="F95" s="39"/>
      <c r="G95" s="39">
        <v>23.529949179999999</v>
      </c>
      <c r="H95" s="39"/>
      <c r="I95" s="40"/>
      <c r="J95" s="33"/>
    </row>
    <row r="96" spans="1:10" x14ac:dyDescent="0.25">
      <c r="A96" s="38" t="s">
        <v>90</v>
      </c>
      <c r="B96" s="39">
        <v>21</v>
      </c>
      <c r="C96" s="39">
        <v>1826.9763054</v>
      </c>
      <c r="D96" s="39">
        <v>89.237538209999997</v>
      </c>
      <c r="E96" s="39">
        <v>62.806819859999997</v>
      </c>
      <c r="F96" s="39">
        <v>9.1794595000000001</v>
      </c>
      <c r="G96" s="39">
        <v>56.527550150000003</v>
      </c>
      <c r="H96" s="39"/>
      <c r="I96" s="40"/>
      <c r="J96" s="33"/>
    </row>
    <row r="97" spans="1:10" x14ac:dyDescent="0.25">
      <c r="A97" s="38" t="s">
        <v>90</v>
      </c>
      <c r="B97" s="39">
        <v>22</v>
      </c>
      <c r="C97" s="39">
        <v>1436.7382403700001</v>
      </c>
      <c r="D97" s="39"/>
      <c r="E97" s="39">
        <v>17.688703969999999</v>
      </c>
      <c r="F97" s="39">
        <v>39.392340179999998</v>
      </c>
      <c r="G97" s="39">
        <v>22.645847020000001</v>
      </c>
      <c r="H97" s="39"/>
      <c r="I97" s="40"/>
      <c r="J97" s="33"/>
    </row>
    <row r="98" spans="1:10" x14ac:dyDescent="0.25">
      <c r="A98" s="38" t="s">
        <v>90</v>
      </c>
      <c r="B98" s="39">
        <v>23</v>
      </c>
      <c r="C98" s="39">
        <v>611.73056163000001</v>
      </c>
      <c r="D98" s="39"/>
      <c r="E98" s="39"/>
      <c r="F98" s="39">
        <v>75.877478830000001</v>
      </c>
      <c r="G98" s="39"/>
      <c r="H98" s="39"/>
      <c r="I98" s="40"/>
      <c r="J98" s="33"/>
    </row>
    <row r="99" spans="1:10" x14ac:dyDescent="0.25">
      <c r="A99" s="38" t="s">
        <v>90</v>
      </c>
      <c r="B99" s="39">
        <v>24</v>
      </c>
      <c r="C99" s="39">
        <v>613.88622813999996</v>
      </c>
      <c r="D99" s="39"/>
      <c r="E99" s="39"/>
      <c r="F99" s="39">
        <v>1.0981258</v>
      </c>
      <c r="G99" s="39">
        <v>84.053717390000003</v>
      </c>
      <c r="H99" s="39"/>
      <c r="I99" s="40"/>
      <c r="J99" s="33"/>
    </row>
    <row r="100" spans="1:10" x14ac:dyDescent="0.25">
      <c r="A100" s="38" t="s">
        <v>90</v>
      </c>
      <c r="B100" s="39">
        <v>25</v>
      </c>
      <c r="C100" s="39">
        <v>153.31092742999999</v>
      </c>
      <c r="D100" s="39"/>
      <c r="E100" s="39"/>
      <c r="F100" s="39"/>
      <c r="G100" s="39">
        <v>102.38118781999999</v>
      </c>
      <c r="H100" s="39"/>
      <c r="I100" s="40"/>
      <c r="J100" s="33"/>
    </row>
    <row r="101" spans="1:10" x14ac:dyDescent="0.25">
      <c r="A101" s="38" t="s">
        <v>90</v>
      </c>
      <c r="B101" s="39">
        <v>26</v>
      </c>
      <c r="C101" s="39">
        <v>60.775759319999999</v>
      </c>
      <c r="D101" s="39"/>
      <c r="E101" s="39"/>
      <c r="F101" s="39"/>
      <c r="G101" s="39">
        <v>37.108862629999997</v>
      </c>
      <c r="H101" s="39">
        <v>3.6541265900000002</v>
      </c>
      <c r="I101" s="40"/>
      <c r="J101" s="33"/>
    </row>
    <row r="102" spans="1:10" x14ac:dyDescent="0.25">
      <c r="A102" s="38" t="s">
        <v>91</v>
      </c>
      <c r="B102" s="39">
        <v>2</v>
      </c>
      <c r="C102" s="39">
        <v>262.46478760999997</v>
      </c>
      <c r="D102" s="39"/>
      <c r="E102" s="39"/>
      <c r="F102" s="39"/>
      <c r="G102" s="39"/>
      <c r="H102" s="39"/>
      <c r="I102" s="40"/>
      <c r="J102" s="33"/>
    </row>
    <row r="103" spans="1:10" x14ac:dyDescent="0.25">
      <c r="A103" s="38" t="s">
        <v>91</v>
      </c>
      <c r="B103" s="39">
        <v>3</v>
      </c>
      <c r="C103" s="39">
        <v>605.14130862000002</v>
      </c>
      <c r="D103" s="39"/>
      <c r="E103" s="39">
        <v>31.807307659999999</v>
      </c>
      <c r="F103" s="39"/>
      <c r="G103" s="39"/>
      <c r="H103" s="39"/>
      <c r="I103" s="40"/>
      <c r="J103" s="33"/>
    </row>
    <row r="104" spans="1:10" x14ac:dyDescent="0.25">
      <c r="A104" s="38" t="s">
        <v>91</v>
      </c>
      <c r="B104" s="39">
        <v>4</v>
      </c>
      <c r="C104" s="39">
        <v>8319.7078705299991</v>
      </c>
      <c r="D104" s="39">
        <v>20.005923729999999</v>
      </c>
      <c r="E104" s="39">
        <v>15.78646904</v>
      </c>
      <c r="F104" s="39">
        <v>169.27514923999999</v>
      </c>
      <c r="G104" s="39">
        <v>47.188853330000001</v>
      </c>
      <c r="H104" s="39"/>
      <c r="I104" s="40"/>
      <c r="J104" s="33"/>
    </row>
    <row r="105" spans="1:10" x14ac:dyDescent="0.25">
      <c r="A105" s="38" t="s">
        <v>91</v>
      </c>
      <c r="B105" s="39">
        <v>5</v>
      </c>
      <c r="C105" s="39">
        <v>6873.9224458199997</v>
      </c>
      <c r="D105" s="39">
        <v>60.24503086</v>
      </c>
      <c r="E105" s="39">
        <v>1030.2401807399999</v>
      </c>
      <c r="F105" s="39">
        <v>11.347899140000001</v>
      </c>
      <c r="G105" s="39"/>
      <c r="H105" s="39"/>
      <c r="I105" s="40"/>
      <c r="J105" s="33"/>
    </row>
    <row r="106" spans="1:10" x14ac:dyDescent="0.25">
      <c r="A106" s="38" t="s">
        <v>91</v>
      </c>
      <c r="B106" s="39">
        <v>6</v>
      </c>
      <c r="C106" s="39">
        <v>1513.6062260000001</v>
      </c>
      <c r="D106" s="39">
        <v>248.02200336999999</v>
      </c>
      <c r="E106" s="39">
        <v>817.52712154000005</v>
      </c>
      <c r="F106" s="39">
        <v>24.338759379999999</v>
      </c>
      <c r="G106" s="39"/>
      <c r="H106" s="39"/>
      <c r="I106" s="40"/>
      <c r="J106" s="33"/>
    </row>
    <row r="107" spans="1:10" x14ac:dyDescent="0.25">
      <c r="A107" s="38" t="s">
        <v>91</v>
      </c>
      <c r="B107" s="39">
        <v>7</v>
      </c>
      <c r="C107" s="39">
        <v>1282.2456982799999</v>
      </c>
      <c r="D107" s="39">
        <v>104.05983089</v>
      </c>
      <c r="E107" s="39">
        <v>287.27233338000002</v>
      </c>
      <c r="F107" s="39">
        <v>51.444442219999999</v>
      </c>
      <c r="G107" s="39"/>
      <c r="H107" s="39"/>
      <c r="I107" s="40"/>
      <c r="J107" s="33"/>
    </row>
    <row r="108" spans="1:10" x14ac:dyDescent="0.25">
      <c r="A108" s="38" t="s">
        <v>91</v>
      </c>
      <c r="B108" s="39">
        <v>8</v>
      </c>
      <c r="C108" s="39">
        <v>1210.68758538</v>
      </c>
      <c r="D108" s="39">
        <v>7.9537909999999998</v>
      </c>
      <c r="E108" s="39">
        <v>52.256447860000002</v>
      </c>
      <c r="F108" s="39">
        <v>419.76059314999998</v>
      </c>
      <c r="G108" s="39">
        <v>27.547888019999998</v>
      </c>
      <c r="H108" s="39"/>
      <c r="I108" s="40"/>
      <c r="J108" s="33"/>
    </row>
    <row r="109" spans="1:10" x14ac:dyDescent="0.25">
      <c r="A109" s="38" t="s">
        <v>91</v>
      </c>
      <c r="B109" s="39">
        <v>9</v>
      </c>
      <c r="C109" s="39">
        <v>348.13955320000002</v>
      </c>
      <c r="D109" s="39">
        <v>60.143689000000002</v>
      </c>
      <c r="E109" s="39"/>
      <c r="F109" s="39">
        <v>161.29751787000001</v>
      </c>
      <c r="G109" s="39">
        <v>6.8424413700000004</v>
      </c>
      <c r="H109" s="39"/>
      <c r="I109" s="40"/>
      <c r="J109" s="33"/>
    </row>
    <row r="110" spans="1:10" x14ac:dyDescent="0.25">
      <c r="A110" s="38" t="s">
        <v>91</v>
      </c>
      <c r="B110" s="39">
        <v>10</v>
      </c>
      <c r="C110" s="39">
        <v>574.63338525999995</v>
      </c>
      <c r="D110" s="39">
        <v>57.447726729999999</v>
      </c>
      <c r="E110" s="39"/>
      <c r="F110" s="39">
        <v>102.66747169999999</v>
      </c>
      <c r="G110" s="39">
        <v>22.716993240000001</v>
      </c>
      <c r="H110" s="39"/>
      <c r="I110" s="40"/>
      <c r="J110" s="33"/>
    </row>
    <row r="111" spans="1:10" x14ac:dyDescent="0.25">
      <c r="A111" s="38" t="s">
        <v>91</v>
      </c>
      <c r="B111" s="39">
        <v>11</v>
      </c>
      <c r="C111" s="39">
        <v>511.88223434999998</v>
      </c>
      <c r="D111" s="39">
        <v>165.66422534</v>
      </c>
      <c r="E111" s="39">
        <v>1.27382153</v>
      </c>
      <c r="F111" s="39">
        <v>482.11705601</v>
      </c>
      <c r="G111" s="39">
        <v>13.9731842</v>
      </c>
      <c r="H111" s="39"/>
      <c r="I111" s="40"/>
      <c r="J111" s="33"/>
    </row>
    <row r="112" spans="1:10" x14ac:dyDescent="0.25">
      <c r="A112" s="38" t="s">
        <v>91</v>
      </c>
      <c r="B112" s="39">
        <v>12</v>
      </c>
      <c r="C112" s="39">
        <v>2315.2445997200002</v>
      </c>
      <c r="D112" s="39">
        <v>1011.31305293</v>
      </c>
      <c r="E112" s="39">
        <v>9.8830636700000003</v>
      </c>
      <c r="F112" s="39">
        <v>665.11756059000004</v>
      </c>
      <c r="G112" s="39">
        <v>133.44132255</v>
      </c>
      <c r="H112" s="39"/>
      <c r="I112" s="40"/>
      <c r="J112" s="33"/>
    </row>
    <row r="113" spans="1:10" x14ac:dyDescent="0.25">
      <c r="A113" s="38" t="s">
        <v>91</v>
      </c>
      <c r="B113" s="39">
        <v>13</v>
      </c>
      <c r="C113" s="39">
        <v>3060.52793789</v>
      </c>
      <c r="D113" s="39">
        <v>2003.0547529400001</v>
      </c>
      <c r="E113" s="39">
        <v>8.0618803099999994</v>
      </c>
      <c r="F113" s="39">
        <v>992.73037610999995</v>
      </c>
      <c r="G113" s="39">
        <v>123.81540867</v>
      </c>
      <c r="H113" s="39"/>
      <c r="I113" s="40"/>
      <c r="J113" s="33"/>
    </row>
    <row r="114" spans="1:10" x14ac:dyDescent="0.25">
      <c r="A114" s="38" t="s">
        <v>91</v>
      </c>
      <c r="B114" s="39">
        <v>14</v>
      </c>
      <c r="C114" s="39">
        <v>4505.4599946899998</v>
      </c>
      <c r="D114" s="39">
        <v>2264.0409018800001</v>
      </c>
      <c r="E114" s="39">
        <v>115.7403174</v>
      </c>
      <c r="F114" s="39">
        <v>199.29603516</v>
      </c>
      <c r="G114" s="39">
        <v>660.79240633999996</v>
      </c>
      <c r="H114" s="39"/>
      <c r="I114" s="40"/>
      <c r="J114" s="33"/>
    </row>
    <row r="115" spans="1:10" x14ac:dyDescent="0.25">
      <c r="A115" s="38" t="s">
        <v>91</v>
      </c>
      <c r="B115" s="39">
        <v>15</v>
      </c>
      <c r="C115" s="39">
        <v>5345.4707859</v>
      </c>
      <c r="D115" s="39">
        <v>1300.7427279599999</v>
      </c>
      <c r="E115" s="39">
        <v>29.113334900000002</v>
      </c>
      <c r="F115" s="39">
        <v>243.68865463</v>
      </c>
      <c r="G115" s="39">
        <v>42.42615301</v>
      </c>
      <c r="H115" s="39"/>
      <c r="I115" s="40"/>
      <c r="J115" s="33"/>
    </row>
    <row r="116" spans="1:10" x14ac:dyDescent="0.25">
      <c r="A116" s="38" t="s">
        <v>91</v>
      </c>
      <c r="B116" s="39">
        <v>16</v>
      </c>
      <c r="C116" s="39">
        <v>6248.77827806</v>
      </c>
      <c r="D116" s="39">
        <v>2617.6111580400002</v>
      </c>
      <c r="E116" s="39">
        <v>60.16538551</v>
      </c>
      <c r="F116" s="39">
        <v>80.708702250000002</v>
      </c>
      <c r="G116" s="39">
        <v>1450.54255745</v>
      </c>
      <c r="H116" s="39"/>
      <c r="I116" s="40"/>
      <c r="J116" s="33"/>
    </row>
    <row r="117" spans="1:10" x14ac:dyDescent="0.25">
      <c r="A117" s="38" t="s">
        <v>91</v>
      </c>
      <c r="B117" s="39">
        <v>17</v>
      </c>
      <c r="C117" s="39">
        <v>5357.5205945099997</v>
      </c>
      <c r="D117" s="39">
        <v>3237.5529486300002</v>
      </c>
      <c r="E117" s="39">
        <v>10.79602858</v>
      </c>
      <c r="F117" s="39">
        <v>50.332167900000002</v>
      </c>
      <c r="G117" s="39">
        <v>15.950211380000001</v>
      </c>
      <c r="H117" s="39"/>
      <c r="I117" s="40"/>
      <c r="J117" s="33"/>
    </row>
    <row r="118" spans="1:10" x14ac:dyDescent="0.25">
      <c r="A118" s="38" t="s">
        <v>91</v>
      </c>
      <c r="B118" s="39">
        <v>18</v>
      </c>
      <c r="C118" s="39">
        <v>7894.0361557799997</v>
      </c>
      <c r="D118" s="39">
        <v>5337.9111948700001</v>
      </c>
      <c r="E118" s="39">
        <v>11.680043939999999</v>
      </c>
      <c r="F118" s="39">
        <v>312.42490901999997</v>
      </c>
      <c r="G118" s="39">
        <v>858.38324884999997</v>
      </c>
      <c r="H118" s="39">
        <v>36.763622079999998</v>
      </c>
      <c r="I118" s="40"/>
      <c r="J118" s="33"/>
    </row>
    <row r="119" spans="1:10" x14ac:dyDescent="0.25">
      <c r="A119" s="38" t="s">
        <v>91</v>
      </c>
      <c r="B119" s="39">
        <v>19</v>
      </c>
      <c r="C119" s="39">
        <v>11969.85039453</v>
      </c>
      <c r="D119" s="39">
        <v>4577.9349709500002</v>
      </c>
      <c r="E119" s="39">
        <v>8.5066876400000009</v>
      </c>
      <c r="F119" s="39">
        <v>33.511988150000001</v>
      </c>
      <c r="G119" s="39">
        <v>390.81170990999999</v>
      </c>
      <c r="H119" s="39">
        <v>24.547511610000001</v>
      </c>
      <c r="I119" s="40"/>
      <c r="J119" s="33"/>
    </row>
    <row r="120" spans="1:10" x14ac:dyDescent="0.25">
      <c r="A120" s="38" t="s">
        <v>91</v>
      </c>
      <c r="B120" s="39">
        <v>20</v>
      </c>
      <c r="C120" s="39">
        <v>17651.552314590001</v>
      </c>
      <c r="D120" s="39">
        <v>2826.4799950000001</v>
      </c>
      <c r="E120" s="39">
        <v>36.636816459999999</v>
      </c>
      <c r="F120" s="39">
        <v>60.57235464</v>
      </c>
      <c r="G120" s="39">
        <v>785.2202049</v>
      </c>
      <c r="H120" s="39">
        <v>14.641081639999999</v>
      </c>
      <c r="I120" s="40"/>
      <c r="J120" s="33"/>
    </row>
    <row r="121" spans="1:10" x14ac:dyDescent="0.25">
      <c r="A121" s="38" t="s">
        <v>91</v>
      </c>
      <c r="B121" s="39">
        <v>21</v>
      </c>
      <c r="C121" s="39">
        <v>16610.470191320001</v>
      </c>
      <c r="D121" s="39">
        <v>2167.8631863000001</v>
      </c>
      <c r="E121" s="39">
        <v>19.408168459999999</v>
      </c>
      <c r="F121" s="39">
        <v>98.834476890000005</v>
      </c>
      <c r="G121" s="39">
        <v>1157.63023991</v>
      </c>
      <c r="H121" s="39"/>
      <c r="I121" s="40"/>
      <c r="J121" s="33"/>
    </row>
    <row r="122" spans="1:10" x14ac:dyDescent="0.25">
      <c r="A122" s="38" t="s">
        <v>91</v>
      </c>
      <c r="B122" s="39">
        <v>22</v>
      </c>
      <c r="C122" s="39">
        <v>10519.493677070001</v>
      </c>
      <c r="D122" s="39">
        <v>810.22139231000006</v>
      </c>
      <c r="E122" s="39">
        <v>6.5726867100000002</v>
      </c>
      <c r="F122" s="39">
        <v>624.20578608999995</v>
      </c>
      <c r="G122" s="39">
        <v>1004.64688315</v>
      </c>
      <c r="H122" s="39"/>
      <c r="I122" s="40"/>
      <c r="J122" s="33"/>
    </row>
    <row r="123" spans="1:10" x14ac:dyDescent="0.25">
      <c r="A123" s="38" t="s">
        <v>91</v>
      </c>
      <c r="B123" s="39">
        <v>23</v>
      </c>
      <c r="C123" s="39">
        <v>6656.8827634899999</v>
      </c>
      <c r="D123" s="39">
        <v>66.563691419999998</v>
      </c>
      <c r="E123" s="39"/>
      <c r="F123" s="39">
        <v>6.9033103200000001</v>
      </c>
      <c r="G123" s="39">
        <v>442.26468972999999</v>
      </c>
      <c r="H123" s="39"/>
      <c r="I123" s="40"/>
      <c r="J123" s="33"/>
    </row>
    <row r="124" spans="1:10" x14ac:dyDescent="0.25">
      <c r="A124" s="38" t="s">
        <v>91</v>
      </c>
      <c r="B124" s="39">
        <v>24</v>
      </c>
      <c r="C124" s="39">
        <v>4300.6158065999998</v>
      </c>
      <c r="D124" s="39"/>
      <c r="E124" s="39">
        <v>16.573633019999999</v>
      </c>
      <c r="F124" s="39">
        <v>29.939664650000001</v>
      </c>
      <c r="G124" s="39">
        <v>701.67167684000003</v>
      </c>
      <c r="H124" s="39"/>
      <c r="I124" s="40"/>
      <c r="J124" s="33"/>
    </row>
    <row r="125" spans="1:10" x14ac:dyDescent="0.25">
      <c r="A125" s="38" t="s">
        <v>91</v>
      </c>
      <c r="B125" s="39">
        <v>25</v>
      </c>
      <c r="C125" s="39">
        <v>2772.2601172700001</v>
      </c>
      <c r="D125" s="39">
        <v>56.382868700000003</v>
      </c>
      <c r="E125" s="39">
        <v>1.6514053900000001</v>
      </c>
      <c r="F125" s="39">
        <v>10.71336011</v>
      </c>
      <c r="G125" s="39">
        <v>1557.9785656199999</v>
      </c>
      <c r="H125" s="39">
        <v>3.3907490999999998</v>
      </c>
      <c r="I125" s="40"/>
      <c r="J125" s="33"/>
    </row>
    <row r="126" spans="1:10" x14ac:dyDescent="0.25">
      <c r="A126" s="38" t="s">
        <v>91</v>
      </c>
      <c r="B126" s="39">
        <v>26</v>
      </c>
      <c r="C126" s="39">
        <v>1927.0650095399999</v>
      </c>
      <c r="D126" s="39">
        <v>100.78723698</v>
      </c>
      <c r="E126" s="39"/>
      <c r="F126" s="39">
        <v>38.97582148</v>
      </c>
      <c r="G126" s="39">
        <v>2197.9112525099999</v>
      </c>
      <c r="H126" s="39"/>
      <c r="I126" s="40"/>
      <c r="J126" s="33"/>
    </row>
    <row r="127" spans="1:10" ht="15.75" thickBot="1" x14ac:dyDescent="0.3">
      <c r="A127" s="41" t="s">
        <v>91</v>
      </c>
      <c r="B127" s="42" t="s">
        <v>6</v>
      </c>
      <c r="C127" s="42">
        <v>6.2816099000000003</v>
      </c>
      <c r="D127" s="42"/>
      <c r="E127" s="42"/>
      <c r="F127" s="42"/>
      <c r="G127" s="42">
        <v>217.04077717999999</v>
      </c>
      <c r="H127" s="42"/>
      <c r="I127" s="43"/>
      <c r="J127" s="33"/>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
  <sheetViews>
    <sheetView workbookViewId="0"/>
  </sheetViews>
  <sheetFormatPr defaultRowHeight="15" x14ac:dyDescent="0.25"/>
  <cols>
    <col min="1" max="1" width="9.7109375" style="10" bestFit="1" customWidth="1"/>
    <col min="2" max="2" width="10.7109375" style="10" bestFit="1" customWidth="1"/>
    <col min="3" max="3" width="16.42578125" style="11" bestFit="1" customWidth="1"/>
    <col min="4" max="4" width="10" style="11" bestFit="1" customWidth="1"/>
    <col min="5" max="5" width="11.140625" style="11" bestFit="1" customWidth="1"/>
    <col min="6" max="6" width="11" style="11" bestFit="1" customWidth="1"/>
    <col min="7" max="7" width="15.42578125" style="11" bestFit="1" customWidth="1"/>
    <col min="8" max="8" width="17.5703125" style="11" bestFit="1" customWidth="1"/>
    <col min="9" max="9" width="11.7109375" style="11" bestFit="1" customWidth="1"/>
    <col min="10" max="10" width="11.5703125" style="11" bestFit="1" customWidth="1"/>
    <col min="11" max="11" width="16" style="11" bestFit="1" customWidth="1"/>
    <col min="12" max="12" width="18.140625" style="11" bestFit="1" customWidth="1"/>
    <col min="13" max="13" width="15.7109375" bestFit="1" customWidth="1"/>
  </cols>
  <sheetData>
    <row r="1" spans="1:13" s="1" customFormat="1" x14ac:dyDescent="0.25">
      <c r="A1" s="3" t="s">
        <v>12</v>
      </c>
      <c r="B1" s="3" t="s">
        <v>13</v>
      </c>
      <c r="C1" s="4" t="s">
        <v>14</v>
      </c>
      <c r="D1" s="4" t="s">
        <v>15</v>
      </c>
      <c r="E1" s="4" t="s">
        <v>16</v>
      </c>
      <c r="F1" s="4" t="s">
        <v>17</v>
      </c>
      <c r="G1" s="4" t="s">
        <v>18</v>
      </c>
      <c r="H1" s="4" t="s">
        <v>19</v>
      </c>
      <c r="I1" s="4" t="s">
        <v>20</v>
      </c>
      <c r="J1" s="4" t="s">
        <v>21</v>
      </c>
      <c r="K1" s="4" t="s">
        <v>22</v>
      </c>
      <c r="L1" s="4" t="s">
        <v>23</v>
      </c>
      <c r="M1" s="5" t="s">
        <v>24</v>
      </c>
    </row>
    <row r="2" spans="1:13" x14ac:dyDescent="0.25">
      <c r="A2" s="6">
        <v>39814</v>
      </c>
      <c r="B2" s="6">
        <v>40178</v>
      </c>
      <c r="C2" s="7">
        <v>193</v>
      </c>
      <c r="D2" s="7">
        <v>47555.58</v>
      </c>
      <c r="E2" s="7">
        <v>46634.64</v>
      </c>
      <c r="F2" s="8">
        <v>0.98060000000000003</v>
      </c>
      <c r="G2" s="7">
        <v>168</v>
      </c>
      <c r="H2" s="8">
        <v>0.87050000000000005</v>
      </c>
      <c r="I2" s="7"/>
      <c r="J2" s="8"/>
      <c r="K2" s="7"/>
      <c r="L2" s="8"/>
      <c r="M2" s="9"/>
    </row>
    <row r="3" spans="1:13" x14ac:dyDescent="0.25">
      <c r="A3" s="6">
        <v>40179</v>
      </c>
      <c r="B3" s="6">
        <v>40543</v>
      </c>
      <c r="C3" s="7">
        <v>738</v>
      </c>
      <c r="D3" s="7">
        <v>142031.29</v>
      </c>
      <c r="E3" s="7">
        <v>138358.16</v>
      </c>
      <c r="F3" s="8">
        <v>0.97409999999999997</v>
      </c>
      <c r="G3" s="7">
        <v>656</v>
      </c>
      <c r="H3" s="8">
        <v>0.88890000000000002</v>
      </c>
      <c r="I3" s="7"/>
      <c r="J3" s="8"/>
      <c r="K3" s="7"/>
      <c r="L3" s="8"/>
      <c r="M3" s="9"/>
    </row>
    <row r="4" spans="1:13" x14ac:dyDescent="0.25">
      <c r="A4" s="6">
        <v>40544</v>
      </c>
      <c r="B4" s="6">
        <v>40908</v>
      </c>
      <c r="C4" s="7">
        <v>1827</v>
      </c>
      <c r="D4" s="7">
        <v>247987.68</v>
      </c>
      <c r="E4" s="7">
        <v>213159.11</v>
      </c>
      <c r="F4" s="8">
        <v>0.85960000000000003</v>
      </c>
      <c r="G4" s="7">
        <v>1225</v>
      </c>
      <c r="H4" s="8">
        <v>0.67049999999999998</v>
      </c>
      <c r="I4" s="7"/>
      <c r="J4" s="8"/>
      <c r="K4" s="7"/>
      <c r="L4" s="8"/>
      <c r="M4" s="9"/>
    </row>
    <row r="5" spans="1:13" x14ac:dyDescent="0.25">
      <c r="A5" s="6">
        <v>40909</v>
      </c>
      <c r="B5" s="6">
        <v>41274</v>
      </c>
      <c r="C5" s="7">
        <v>2670</v>
      </c>
      <c r="D5" s="7">
        <v>369947.63</v>
      </c>
      <c r="E5" s="7"/>
      <c r="F5" s="7"/>
      <c r="G5" s="7"/>
      <c r="H5" s="7"/>
      <c r="I5" s="7">
        <v>361060.25</v>
      </c>
      <c r="J5" s="8">
        <v>0.97599999999999998</v>
      </c>
      <c r="K5" s="7">
        <v>2520</v>
      </c>
      <c r="L5" s="8">
        <v>0.94379999999999997</v>
      </c>
      <c r="M5" s="9"/>
    </row>
    <row r="6" spans="1:13" x14ac:dyDescent="0.25">
      <c r="A6" s="6">
        <v>41275</v>
      </c>
      <c r="B6" s="6">
        <v>41639</v>
      </c>
      <c r="C6" s="7">
        <v>2359</v>
      </c>
      <c r="D6" s="7">
        <v>262240.82</v>
      </c>
      <c r="E6" s="7">
        <v>198725.22</v>
      </c>
      <c r="F6" s="8">
        <v>0.75780000000000003</v>
      </c>
      <c r="G6" s="7">
        <v>985</v>
      </c>
      <c r="H6" s="8">
        <v>0.41749999999999998</v>
      </c>
      <c r="I6" s="7"/>
      <c r="J6" s="7"/>
      <c r="K6" s="7"/>
      <c r="L6" s="7"/>
      <c r="M6" s="9"/>
    </row>
    <row r="7" spans="1:13" x14ac:dyDescent="0.25">
      <c r="A7" s="6">
        <v>41640</v>
      </c>
      <c r="B7" s="6">
        <v>42004</v>
      </c>
      <c r="C7" s="7">
        <v>2233</v>
      </c>
      <c r="D7" s="7">
        <v>277290.67</v>
      </c>
      <c r="E7" s="7">
        <v>183732.41</v>
      </c>
      <c r="F7" s="8">
        <v>0.66259999999999997</v>
      </c>
      <c r="G7" s="7">
        <v>640</v>
      </c>
      <c r="H7" s="8">
        <v>0.28660000000000002</v>
      </c>
      <c r="I7" s="7"/>
      <c r="J7" s="7"/>
      <c r="K7" s="7"/>
      <c r="L7" s="7"/>
      <c r="M7" s="9"/>
    </row>
    <row r="8" spans="1:13" x14ac:dyDescent="0.25">
      <c r="A8" s="6">
        <v>42005</v>
      </c>
      <c r="B8" s="6">
        <v>42369</v>
      </c>
      <c r="C8" s="7">
        <v>2206</v>
      </c>
      <c r="D8" s="7">
        <v>301860.38</v>
      </c>
      <c r="E8" s="7">
        <v>102143.51</v>
      </c>
      <c r="F8" s="8">
        <v>0.33839999999999998</v>
      </c>
      <c r="G8" s="7">
        <v>292</v>
      </c>
      <c r="H8" s="8">
        <v>0.13239999999999999</v>
      </c>
      <c r="I8" s="7"/>
      <c r="J8" s="7"/>
      <c r="K8" s="7"/>
      <c r="L8" s="7"/>
      <c r="M8" s="9" t="s">
        <v>25</v>
      </c>
    </row>
    <row r="10" spans="1:13" x14ac:dyDescent="0.25">
      <c r="A10" s="32" t="s">
        <v>103</v>
      </c>
    </row>
    <row r="11" spans="1:13" ht="48" customHeight="1" x14ac:dyDescent="0.25">
      <c r="A11" s="44" t="s">
        <v>74</v>
      </c>
      <c r="B11" s="45"/>
      <c r="C11" s="45"/>
      <c r="D11" s="45"/>
      <c r="E11" s="45"/>
      <c r="F11" s="45"/>
      <c r="G11" s="45"/>
      <c r="H11" s="45"/>
    </row>
  </sheetData>
  <mergeCells count="1">
    <mergeCell ref="A11:H11"/>
  </mergeCells>
  <pageMargins left="0.7" right="0.7" top="0.75" bottom="0.75" header="0.3" footer="0.3"/>
  <pageSetup paperSize="9" scale="7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9"/>
  <sheetViews>
    <sheetView workbookViewId="0"/>
  </sheetViews>
  <sheetFormatPr defaultRowHeight="15" x14ac:dyDescent="0.25"/>
  <cols>
    <col min="1" max="1" width="11.5703125" bestFit="1" customWidth="1"/>
    <col min="2" max="2" width="37.28515625" bestFit="1" customWidth="1"/>
    <col min="3" max="3" width="12.42578125" bestFit="1" customWidth="1"/>
    <col min="4" max="5" width="12" bestFit="1" customWidth="1"/>
    <col min="6" max="6" width="22.7109375" bestFit="1" customWidth="1"/>
    <col min="7" max="7" width="22.140625" bestFit="1" customWidth="1"/>
    <col min="8" max="8" width="12" bestFit="1" customWidth="1"/>
    <col min="9" max="9" width="13.7109375" bestFit="1" customWidth="1"/>
    <col min="12" max="12" width="11.85546875" bestFit="1" customWidth="1"/>
  </cols>
  <sheetData>
    <row r="1" spans="1:13" s="2" customFormat="1" x14ac:dyDescent="0.25">
      <c r="A1" s="2" t="s">
        <v>26</v>
      </c>
      <c r="B1" s="2" t="s">
        <v>27</v>
      </c>
      <c r="C1" s="2" t="s">
        <v>0</v>
      </c>
      <c r="D1" s="2" t="s">
        <v>4</v>
      </c>
      <c r="E1" s="2" t="s">
        <v>6</v>
      </c>
      <c r="F1" s="2" t="s">
        <v>2</v>
      </c>
      <c r="G1" s="2" t="s">
        <v>3</v>
      </c>
      <c r="H1" s="2" t="s">
        <v>1</v>
      </c>
      <c r="I1" s="2" t="s">
        <v>28</v>
      </c>
      <c r="L1" s="2" t="s">
        <v>38</v>
      </c>
      <c r="M1" s="2">
        <f>SUM(C:I)</f>
        <v>73292.75905803006</v>
      </c>
    </row>
    <row r="2" spans="1:13" x14ac:dyDescent="0.25">
      <c r="A2">
        <v>6</v>
      </c>
      <c r="B2" t="s">
        <v>29</v>
      </c>
      <c r="F2">
        <v>4.5721875000000001</v>
      </c>
    </row>
    <row r="3" spans="1:13" x14ac:dyDescent="0.25">
      <c r="A3">
        <v>7</v>
      </c>
      <c r="B3" t="s">
        <v>29</v>
      </c>
      <c r="C3">
        <v>3.3387117100000001</v>
      </c>
    </row>
    <row r="4" spans="1:13" x14ac:dyDescent="0.25">
      <c r="A4">
        <v>8</v>
      </c>
      <c r="B4" t="s">
        <v>29</v>
      </c>
      <c r="C4">
        <v>4.5031301099999999</v>
      </c>
    </row>
    <row r="5" spans="1:13" x14ac:dyDescent="0.25">
      <c r="A5">
        <v>9</v>
      </c>
      <c r="B5" t="s">
        <v>29</v>
      </c>
      <c r="C5">
        <v>3.4124395299999999</v>
      </c>
    </row>
    <row r="6" spans="1:13" x14ac:dyDescent="0.25">
      <c r="A6">
        <v>11</v>
      </c>
      <c r="B6" t="s">
        <v>29</v>
      </c>
      <c r="I6">
        <v>2.3740234400000002</v>
      </c>
    </row>
    <row r="7" spans="1:13" x14ac:dyDescent="0.25">
      <c r="A7">
        <v>12</v>
      </c>
      <c r="B7" t="s">
        <v>29</v>
      </c>
      <c r="C7">
        <v>7.0613122700000002</v>
      </c>
    </row>
    <row r="8" spans="1:13" x14ac:dyDescent="0.25">
      <c r="A8">
        <v>13</v>
      </c>
      <c r="B8" t="s">
        <v>29</v>
      </c>
      <c r="C8">
        <v>58.845797589999997</v>
      </c>
    </row>
    <row r="9" spans="1:13" x14ac:dyDescent="0.25">
      <c r="A9">
        <v>14</v>
      </c>
      <c r="B9" t="s">
        <v>29</v>
      </c>
      <c r="C9">
        <v>14.67952079</v>
      </c>
    </row>
    <row r="10" spans="1:13" x14ac:dyDescent="0.25">
      <c r="A10">
        <v>15</v>
      </c>
      <c r="B10" t="s">
        <v>29</v>
      </c>
      <c r="C10">
        <v>22.44709473</v>
      </c>
    </row>
    <row r="11" spans="1:13" x14ac:dyDescent="0.25">
      <c r="A11">
        <v>16</v>
      </c>
      <c r="B11" t="s">
        <v>29</v>
      </c>
      <c r="C11">
        <v>140.63285153999999</v>
      </c>
      <c r="G11">
        <v>1.119281</v>
      </c>
      <c r="I11">
        <v>1.45777471</v>
      </c>
    </row>
    <row r="12" spans="1:13" x14ac:dyDescent="0.25">
      <c r="A12">
        <v>17</v>
      </c>
      <c r="B12" t="s">
        <v>29</v>
      </c>
      <c r="C12">
        <v>40.971267959999999</v>
      </c>
      <c r="F12">
        <v>72.495388739999996</v>
      </c>
    </row>
    <row r="13" spans="1:13" x14ac:dyDescent="0.25">
      <c r="A13">
        <v>18</v>
      </c>
      <c r="B13" t="s">
        <v>29</v>
      </c>
      <c r="C13">
        <v>15.20224891</v>
      </c>
      <c r="E13">
        <v>1.3058755</v>
      </c>
      <c r="G13">
        <v>1.405078</v>
      </c>
      <c r="H13">
        <v>4.9330880300000004</v>
      </c>
      <c r="I13">
        <v>2.5238961899999999</v>
      </c>
    </row>
    <row r="14" spans="1:13" x14ac:dyDescent="0.25">
      <c r="A14">
        <v>19</v>
      </c>
      <c r="B14" t="s">
        <v>29</v>
      </c>
      <c r="C14">
        <v>1423.88012583</v>
      </c>
      <c r="G14">
        <v>11.316066859999999</v>
      </c>
    </row>
    <row r="15" spans="1:13" x14ac:dyDescent="0.25">
      <c r="A15">
        <v>20</v>
      </c>
      <c r="B15" t="s">
        <v>29</v>
      </c>
      <c r="C15">
        <v>1022.53633505</v>
      </c>
      <c r="F15">
        <v>7.8718110399999999</v>
      </c>
      <c r="G15">
        <v>3.85575139</v>
      </c>
      <c r="I15">
        <v>12.87973871</v>
      </c>
    </row>
    <row r="16" spans="1:13" x14ac:dyDescent="0.25">
      <c r="A16">
        <v>21</v>
      </c>
      <c r="B16" t="s">
        <v>29</v>
      </c>
      <c r="C16">
        <v>1146.4611483799999</v>
      </c>
      <c r="D16">
        <v>186.74706176999999</v>
      </c>
      <c r="E16">
        <v>2.3295312500000001</v>
      </c>
      <c r="G16">
        <v>1.00093908</v>
      </c>
      <c r="I16">
        <v>11.966069490000001</v>
      </c>
    </row>
    <row r="17" spans="1:9" x14ac:dyDescent="0.25">
      <c r="A17">
        <v>22</v>
      </c>
      <c r="B17" t="s">
        <v>29</v>
      </c>
      <c r="C17">
        <v>1413.2841287199999</v>
      </c>
      <c r="G17">
        <v>4.0399694999999998</v>
      </c>
      <c r="I17">
        <v>1.98938546</v>
      </c>
    </row>
    <row r="18" spans="1:9" x14ac:dyDescent="0.25">
      <c r="A18">
        <v>23</v>
      </c>
      <c r="B18" t="s">
        <v>29</v>
      </c>
      <c r="C18">
        <v>636.59650610000006</v>
      </c>
      <c r="E18">
        <v>102.84557189</v>
      </c>
      <c r="F18">
        <v>11.336688840000001</v>
      </c>
    </row>
    <row r="19" spans="1:9" x14ac:dyDescent="0.25">
      <c r="A19">
        <v>24</v>
      </c>
      <c r="B19" t="s">
        <v>29</v>
      </c>
      <c r="C19">
        <v>243.18556744</v>
      </c>
      <c r="F19">
        <v>4.4412762299999997</v>
      </c>
      <c r="I19">
        <v>8.5473943899999991</v>
      </c>
    </row>
    <row r="20" spans="1:9" x14ac:dyDescent="0.25">
      <c r="A20">
        <v>25</v>
      </c>
      <c r="B20" t="s">
        <v>29</v>
      </c>
      <c r="C20">
        <v>124.12842335000001</v>
      </c>
      <c r="F20">
        <v>14.168307049999999</v>
      </c>
      <c r="G20">
        <v>30.263304940000001</v>
      </c>
      <c r="I20">
        <v>2.8337695300000001</v>
      </c>
    </row>
    <row r="21" spans="1:9" x14ac:dyDescent="0.25">
      <c r="A21">
        <v>26</v>
      </c>
      <c r="B21" t="s">
        <v>29</v>
      </c>
      <c r="C21">
        <v>327.40576314999998</v>
      </c>
      <c r="D21">
        <v>8.4645689900000001</v>
      </c>
      <c r="G21">
        <v>3.8749729799999999</v>
      </c>
    </row>
    <row r="22" spans="1:9" x14ac:dyDescent="0.25">
      <c r="A22" t="s">
        <v>6</v>
      </c>
      <c r="B22" t="s">
        <v>29</v>
      </c>
      <c r="C22">
        <v>38.166791250000003</v>
      </c>
      <c r="D22">
        <v>14.10168159</v>
      </c>
      <c r="E22">
        <v>47.1718112</v>
      </c>
      <c r="F22">
        <v>5.5353978899999996</v>
      </c>
      <c r="I22">
        <v>4.7595507000000001</v>
      </c>
    </row>
    <row r="23" spans="1:9" x14ac:dyDescent="0.25">
      <c r="A23">
        <v>8</v>
      </c>
      <c r="B23" t="s">
        <v>30</v>
      </c>
      <c r="C23">
        <v>7.6055275800000004</v>
      </c>
    </row>
    <row r="24" spans="1:9" x14ac:dyDescent="0.25">
      <c r="A24">
        <v>9</v>
      </c>
      <c r="B24" t="s">
        <v>30</v>
      </c>
      <c r="C24">
        <v>6.9702478000000001</v>
      </c>
    </row>
    <row r="25" spans="1:9" x14ac:dyDescent="0.25">
      <c r="A25">
        <v>12</v>
      </c>
      <c r="B25" t="s">
        <v>30</v>
      </c>
      <c r="C25">
        <v>3.43073015</v>
      </c>
      <c r="G25">
        <v>2.22009627</v>
      </c>
    </row>
    <row r="26" spans="1:9" x14ac:dyDescent="0.25">
      <c r="A26">
        <v>13</v>
      </c>
      <c r="B26" t="s">
        <v>30</v>
      </c>
      <c r="C26">
        <v>310.18131139000002</v>
      </c>
    </row>
    <row r="27" spans="1:9" x14ac:dyDescent="0.25">
      <c r="A27">
        <v>14</v>
      </c>
      <c r="B27" t="s">
        <v>30</v>
      </c>
      <c r="C27">
        <v>78.778017309999996</v>
      </c>
    </row>
    <row r="28" spans="1:9" x14ac:dyDescent="0.25">
      <c r="A28">
        <v>16</v>
      </c>
      <c r="B28" t="s">
        <v>30</v>
      </c>
      <c r="C28">
        <v>14.507876830000001</v>
      </c>
      <c r="I28">
        <v>16.12984376</v>
      </c>
    </row>
    <row r="29" spans="1:9" x14ac:dyDescent="0.25">
      <c r="A29">
        <v>17</v>
      </c>
      <c r="B29" t="s">
        <v>30</v>
      </c>
      <c r="C29">
        <v>4.8904454900000003</v>
      </c>
      <c r="H29">
        <v>48.793627489999999</v>
      </c>
    </row>
    <row r="30" spans="1:9" x14ac:dyDescent="0.25">
      <c r="A30">
        <v>18</v>
      </c>
      <c r="B30" t="s">
        <v>30</v>
      </c>
      <c r="D30">
        <v>3.92567127</v>
      </c>
    </row>
    <row r="31" spans="1:9" x14ac:dyDescent="0.25">
      <c r="A31">
        <v>19</v>
      </c>
      <c r="B31" t="s">
        <v>30</v>
      </c>
      <c r="C31">
        <v>22.719623219999999</v>
      </c>
    </row>
    <row r="32" spans="1:9" x14ac:dyDescent="0.25">
      <c r="A32">
        <v>20</v>
      </c>
      <c r="B32" t="s">
        <v>30</v>
      </c>
      <c r="C32">
        <v>81.711895769999998</v>
      </c>
      <c r="F32">
        <v>1.3241354599999999</v>
      </c>
    </row>
    <row r="33" spans="1:8" x14ac:dyDescent="0.25">
      <c r="A33">
        <v>21</v>
      </c>
      <c r="B33" t="s">
        <v>30</v>
      </c>
      <c r="C33">
        <v>323.06604235999998</v>
      </c>
    </row>
    <row r="34" spans="1:8" x14ac:dyDescent="0.25">
      <c r="A34">
        <v>22</v>
      </c>
      <c r="B34" t="s">
        <v>30</v>
      </c>
      <c r="C34">
        <v>66.789091679999999</v>
      </c>
      <c r="G34">
        <v>1.34925366</v>
      </c>
    </row>
    <row r="35" spans="1:8" x14ac:dyDescent="0.25">
      <c r="A35">
        <v>23</v>
      </c>
      <c r="B35" t="s">
        <v>30</v>
      </c>
      <c r="C35">
        <v>98.955973459999996</v>
      </c>
      <c r="G35">
        <v>5.7495155699999998</v>
      </c>
    </row>
    <row r="36" spans="1:8" x14ac:dyDescent="0.25">
      <c r="A36">
        <v>24</v>
      </c>
      <c r="B36" t="s">
        <v>30</v>
      </c>
      <c r="C36">
        <v>115.37924434999999</v>
      </c>
    </row>
    <row r="37" spans="1:8" x14ac:dyDescent="0.25">
      <c r="A37">
        <v>25</v>
      </c>
      <c r="B37" t="s">
        <v>30</v>
      </c>
      <c r="C37">
        <v>34.03782348</v>
      </c>
    </row>
    <row r="38" spans="1:8" x14ac:dyDescent="0.25">
      <c r="A38">
        <v>26</v>
      </c>
      <c r="B38" t="s">
        <v>30</v>
      </c>
      <c r="C38">
        <v>174.51280532999999</v>
      </c>
    </row>
    <row r="39" spans="1:8" x14ac:dyDescent="0.25">
      <c r="A39" t="s">
        <v>6</v>
      </c>
      <c r="B39" t="s">
        <v>30</v>
      </c>
      <c r="C39">
        <v>9.0044933</v>
      </c>
      <c r="E39">
        <v>2.0452902100000001</v>
      </c>
    </row>
    <row r="40" spans="1:8" x14ac:dyDescent="0.25">
      <c r="A40">
        <v>5</v>
      </c>
      <c r="B40" t="s">
        <v>31</v>
      </c>
      <c r="C40">
        <v>13.71944961</v>
      </c>
    </row>
    <row r="41" spans="1:8" x14ac:dyDescent="0.25">
      <c r="A41">
        <v>8</v>
      </c>
      <c r="B41" t="s">
        <v>31</v>
      </c>
      <c r="C41">
        <v>14.078062429999999</v>
      </c>
    </row>
    <row r="42" spans="1:8" x14ac:dyDescent="0.25">
      <c r="A42">
        <v>9</v>
      </c>
      <c r="B42" t="s">
        <v>31</v>
      </c>
      <c r="C42">
        <v>65.126617659999994</v>
      </c>
      <c r="G42">
        <v>407.08068035999997</v>
      </c>
    </row>
    <row r="43" spans="1:8" x14ac:dyDescent="0.25">
      <c r="A43">
        <v>10</v>
      </c>
      <c r="B43" t="s">
        <v>31</v>
      </c>
      <c r="C43">
        <v>1.2880664100000001</v>
      </c>
      <c r="G43">
        <v>262.01184517000002</v>
      </c>
      <c r="H43">
        <v>7.6062655799999996</v>
      </c>
    </row>
    <row r="44" spans="1:8" x14ac:dyDescent="0.25">
      <c r="A44">
        <v>11</v>
      </c>
      <c r="B44" t="s">
        <v>31</v>
      </c>
      <c r="C44">
        <v>2.6822095099999999</v>
      </c>
      <c r="G44">
        <v>350.69676246</v>
      </c>
      <c r="H44">
        <v>34.912601330000001</v>
      </c>
    </row>
    <row r="45" spans="1:8" x14ac:dyDescent="0.25">
      <c r="A45">
        <v>12</v>
      </c>
      <c r="B45" t="s">
        <v>31</v>
      </c>
      <c r="C45">
        <v>4.6092187500000001</v>
      </c>
      <c r="G45">
        <v>23.228901650000001</v>
      </c>
    </row>
    <row r="46" spans="1:8" x14ac:dyDescent="0.25">
      <c r="A46">
        <v>13</v>
      </c>
      <c r="B46" t="s">
        <v>31</v>
      </c>
      <c r="C46">
        <v>62.622477940000003</v>
      </c>
      <c r="H46">
        <v>71.299205700000002</v>
      </c>
    </row>
    <row r="47" spans="1:8" x14ac:dyDescent="0.25">
      <c r="A47">
        <v>14</v>
      </c>
      <c r="B47" t="s">
        <v>31</v>
      </c>
      <c r="C47">
        <v>38.991098569999998</v>
      </c>
      <c r="F47">
        <v>14.94007096</v>
      </c>
      <c r="H47">
        <v>123.54167259</v>
      </c>
    </row>
    <row r="48" spans="1:8" x14ac:dyDescent="0.25">
      <c r="A48">
        <v>15</v>
      </c>
      <c r="B48" t="s">
        <v>31</v>
      </c>
      <c r="C48">
        <v>119.13527415999999</v>
      </c>
      <c r="G48">
        <v>19.051289059999998</v>
      </c>
      <c r="H48">
        <v>30.81383293</v>
      </c>
    </row>
    <row r="49" spans="1:9" x14ac:dyDescent="0.25">
      <c r="A49">
        <v>16</v>
      </c>
      <c r="B49" t="s">
        <v>31</v>
      </c>
      <c r="C49">
        <v>190.08110085999999</v>
      </c>
      <c r="H49">
        <v>66.989191289999994</v>
      </c>
    </row>
    <row r="50" spans="1:9" x14ac:dyDescent="0.25">
      <c r="A50">
        <v>17</v>
      </c>
      <c r="B50" t="s">
        <v>31</v>
      </c>
      <c r="C50">
        <v>90.567205619999996</v>
      </c>
      <c r="F50">
        <v>1.00108471</v>
      </c>
    </row>
    <row r="51" spans="1:9" x14ac:dyDescent="0.25">
      <c r="A51">
        <v>18</v>
      </c>
      <c r="B51" t="s">
        <v>31</v>
      </c>
      <c r="C51">
        <v>18.956137030000001</v>
      </c>
      <c r="G51">
        <v>34.735643709999998</v>
      </c>
      <c r="I51">
        <v>2.4607854900000001</v>
      </c>
    </row>
    <row r="52" spans="1:9" x14ac:dyDescent="0.25">
      <c r="A52">
        <v>19</v>
      </c>
      <c r="B52" t="s">
        <v>31</v>
      </c>
      <c r="C52">
        <v>353.32698026000003</v>
      </c>
      <c r="G52">
        <v>136.09001336</v>
      </c>
      <c r="H52">
        <v>2.0229848499999998</v>
      </c>
      <c r="I52">
        <v>1.7771515</v>
      </c>
    </row>
    <row r="53" spans="1:9" x14ac:dyDescent="0.25">
      <c r="A53">
        <v>20</v>
      </c>
      <c r="B53" t="s">
        <v>31</v>
      </c>
      <c r="C53">
        <v>218.08488194</v>
      </c>
      <c r="F53">
        <v>0.26752189999999998</v>
      </c>
      <c r="G53">
        <v>0.58199802</v>
      </c>
      <c r="H53">
        <v>58.879342629999996</v>
      </c>
    </row>
    <row r="54" spans="1:9" x14ac:dyDescent="0.25">
      <c r="A54">
        <v>21</v>
      </c>
      <c r="B54" t="s">
        <v>31</v>
      </c>
      <c r="C54">
        <v>500.22933389999997</v>
      </c>
      <c r="G54">
        <v>12.605266220000001</v>
      </c>
      <c r="H54">
        <v>116.0988937</v>
      </c>
    </row>
    <row r="55" spans="1:9" x14ac:dyDescent="0.25">
      <c r="A55">
        <v>22</v>
      </c>
      <c r="B55" t="s">
        <v>31</v>
      </c>
      <c r="C55">
        <v>689.62394544999995</v>
      </c>
      <c r="F55">
        <v>1.0813780200000001</v>
      </c>
      <c r="G55">
        <v>4.1754460800000004</v>
      </c>
      <c r="H55">
        <v>4.3227253000000001</v>
      </c>
    </row>
    <row r="56" spans="1:9" x14ac:dyDescent="0.25">
      <c r="A56">
        <v>23</v>
      </c>
      <c r="B56" t="s">
        <v>31</v>
      </c>
      <c r="C56">
        <v>349.47985727999998</v>
      </c>
      <c r="F56">
        <v>4.3443750000000003</v>
      </c>
      <c r="G56">
        <v>41.728779869999997</v>
      </c>
      <c r="H56">
        <v>1.3741503900000001</v>
      </c>
    </row>
    <row r="57" spans="1:9" x14ac:dyDescent="0.25">
      <c r="A57">
        <v>24</v>
      </c>
      <c r="B57" t="s">
        <v>31</v>
      </c>
      <c r="C57">
        <v>86.851261949999994</v>
      </c>
      <c r="G57">
        <v>8.1512908900000003</v>
      </c>
      <c r="H57">
        <v>2.9346638199999999</v>
      </c>
      <c r="I57">
        <v>6.8875781299999996</v>
      </c>
    </row>
    <row r="58" spans="1:9" x14ac:dyDescent="0.25">
      <c r="A58">
        <v>25</v>
      </c>
      <c r="B58" t="s">
        <v>31</v>
      </c>
      <c r="C58">
        <v>68.559241940000007</v>
      </c>
      <c r="G58">
        <v>1.7692773399999999</v>
      </c>
      <c r="H58">
        <v>1.332395</v>
      </c>
    </row>
    <row r="59" spans="1:9" x14ac:dyDescent="0.25">
      <c r="A59">
        <v>26</v>
      </c>
      <c r="B59" t="s">
        <v>31</v>
      </c>
      <c r="C59">
        <v>67.518043379999995</v>
      </c>
      <c r="D59">
        <v>94.765234210000003</v>
      </c>
      <c r="H59">
        <v>1.1262319999999999</v>
      </c>
    </row>
    <row r="60" spans="1:9" x14ac:dyDescent="0.25">
      <c r="A60" t="s">
        <v>6</v>
      </c>
      <c r="B60" t="s">
        <v>31</v>
      </c>
      <c r="C60">
        <v>112.34257208</v>
      </c>
      <c r="E60">
        <v>131.97001988</v>
      </c>
      <c r="G60">
        <v>2.25015214</v>
      </c>
      <c r="H60">
        <v>1.5290643100000001</v>
      </c>
    </row>
    <row r="61" spans="1:9" x14ac:dyDescent="0.25">
      <c r="A61">
        <v>6</v>
      </c>
      <c r="B61" t="s">
        <v>32</v>
      </c>
      <c r="F61">
        <v>3.4661132700000001</v>
      </c>
    </row>
    <row r="62" spans="1:9" x14ac:dyDescent="0.25">
      <c r="A62">
        <v>7</v>
      </c>
      <c r="B62" t="s">
        <v>32</v>
      </c>
      <c r="F62">
        <v>1.10994737</v>
      </c>
    </row>
    <row r="63" spans="1:9" x14ac:dyDescent="0.25">
      <c r="A63">
        <v>8</v>
      </c>
      <c r="B63" t="s">
        <v>32</v>
      </c>
      <c r="C63">
        <v>110.81911650000001</v>
      </c>
      <c r="F63">
        <v>97.945495550000004</v>
      </c>
    </row>
    <row r="64" spans="1:9" x14ac:dyDescent="0.25">
      <c r="A64">
        <v>10</v>
      </c>
      <c r="B64" t="s">
        <v>32</v>
      </c>
      <c r="F64">
        <v>3.5339461700000001</v>
      </c>
    </row>
    <row r="65" spans="1:7" x14ac:dyDescent="0.25">
      <c r="A65">
        <v>11</v>
      </c>
      <c r="B65" t="s">
        <v>32</v>
      </c>
      <c r="C65">
        <v>5.5549999999999997</v>
      </c>
    </row>
    <row r="66" spans="1:7" x14ac:dyDescent="0.25">
      <c r="A66">
        <v>12</v>
      </c>
      <c r="B66" t="s">
        <v>32</v>
      </c>
      <c r="F66">
        <v>1.7008886400000001</v>
      </c>
    </row>
    <row r="67" spans="1:7" x14ac:dyDescent="0.25">
      <c r="A67">
        <v>14</v>
      </c>
      <c r="B67" t="s">
        <v>32</v>
      </c>
      <c r="C67">
        <v>191.19774408999999</v>
      </c>
    </row>
    <row r="68" spans="1:7" x14ac:dyDescent="0.25">
      <c r="A68">
        <v>15</v>
      </c>
      <c r="B68" t="s">
        <v>32</v>
      </c>
      <c r="C68">
        <v>164.97803371000001</v>
      </c>
      <c r="G68">
        <v>8.6234121500000001</v>
      </c>
    </row>
    <row r="69" spans="1:7" x14ac:dyDescent="0.25">
      <c r="A69">
        <v>16</v>
      </c>
      <c r="B69" t="s">
        <v>32</v>
      </c>
      <c r="C69">
        <v>295.05907711999998</v>
      </c>
      <c r="D69">
        <v>4.4914226800000003</v>
      </c>
    </row>
    <row r="70" spans="1:7" x14ac:dyDescent="0.25">
      <c r="A70">
        <v>17</v>
      </c>
      <c r="B70" t="s">
        <v>32</v>
      </c>
      <c r="C70">
        <v>2.80366977</v>
      </c>
    </row>
    <row r="71" spans="1:7" x14ac:dyDescent="0.25">
      <c r="A71">
        <v>18</v>
      </c>
      <c r="B71" t="s">
        <v>32</v>
      </c>
      <c r="C71">
        <v>113.16738463</v>
      </c>
    </row>
    <row r="72" spans="1:7" x14ac:dyDescent="0.25">
      <c r="A72">
        <v>19</v>
      </c>
      <c r="B72" t="s">
        <v>32</v>
      </c>
      <c r="C72">
        <v>376.01852797999999</v>
      </c>
    </row>
    <row r="73" spans="1:7" x14ac:dyDescent="0.25">
      <c r="A73">
        <v>20</v>
      </c>
      <c r="B73" t="s">
        <v>32</v>
      </c>
      <c r="C73">
        <v>469.28167273999998</v>
      </c>
    </row>
    <row r="74" spans="1:7" x14ac:dyDescent="0.25">
      <c r="A74">
        <v>21</v>
      </c>
      <c r="B74" t="s">
        <v>32</v>
      </c>
      <c r="C74">
        <v>90.633476189999996</v>
      </c>
      <c r="D74">
        <v>8.4404128800000002</v>
      </c>
      <c r="F74">
        <v>5.7316045000000004</v>
      </c>
    </row>
    <row r="75" spans="1:7" x14ac:dyDescent="0.25">
      <c r="A75">
        <v>22</v>
      </c>
      <c r="B75" t="s">
        <v>32</v>
      </c>
      <c r="C75">
        <v>146.07671088999999</v>
      </c>
      <c r="F75">
        <v>5.1891756100000004</v>
      </c>
      <c r="G75">
        <v>3.46632812</v>
      </c>
    </row>
    <row r="76" spans="1:7" x14ac:dyDescent="0.25">
      <c r="A76">
        <v>23</v>
      </c>
      <c r="B76" t="s">
        <v>32</v>
      </c>
      <c r="C76">
        <v>332.66925265999998</v>
      </c>
      <c r="F76">
        <v>5.7611695100000002</v>
      </c>
      <c r="G76">
        <v>3.8602026500000002</v>
      </c>
    </row>
    <row r="77" spans="1:7" x14ac:dyDescent="0.25">
      <c r="A77">
        <v>24</v>
      </c>
      <c r="B77" t="s">
        <v>32</v>
      </c>
      <c r="C77">
        <v>377.67863935999998</v>
      </c>
      <c r="D77">
        <v>47.42164605</v>
      </c>
    </row>
    <row r="78" spans="1:7" x14ac:dyDescent="0.25">
      <c r="A78">
        <v>25</v>
      </c>
      <c r="B78" t="s">
        <v>32</v>
      </c>
      <c r="C78">
        <v>251.68104088000001</v>
      </c>
      <c r="F78">
        <v>40.244192900000002</v>
      </c>
    </row>
    <row r="79" spans="1:7" x14ac:dyDescent="0.25">
      <c r="A79">
        <v>26</v>
      </c>
      <c r="B79" t="s">
        <v>32</v>
      </c>
      <c r="C79">
        <v>49.093761059999999</v>
      </c>
      <c r="F79">
        <v>40.393718880000002</v>
      </c>
    </row>
    <row r="80" spans="1:7" x14ac:dyDescent="0.25">
      <c r="A80" t="s">
        <v>6</v>
      </c>
      <c r="B80" t="s">
        <v>32</v>
      </c>
      <c r="C80">
        <v>25.593332719999999</v>
      </c>
    </row>
    <row r="81" spans="1:9" x14ac:dyDescent="0.25">
      <c r="A81">
        <v>4</v>
      </c>
      <c r="B81" t="s">
        <v>33</v>
      </c>
      <c r="D81">
        <v>13.70253499</v>
      </c>
    </row>
    <row r="82" spans="1:9" x14ac:dyDescent="0.25">
      <c r="A82">
        <v>5</v>
      </c>
      <c r="B82" t="s">
        <v>33</v>
      </c>
      <c r="C82">
        <v>14.66381483</v>
      </c>
    </row>
    <row r="83" spans="1:9" x14ac:dyDescent="0.25">
      <c r="A83">
        <v>6</v>
      </c>
      <c r="B83" t="s">
        <v>33</v>
      </c>
      <c r="C83">
        <v>110.0818349</v>
      </c>
      <c r="D83">
        <v>6.9539704999999996</v>
      </c>
      <c r="G83">
        <v>5.9335971399999998</v>
      </c>
      <c r="H83">
        <v>1.25198151</v>
      </c>
    </row>
    <row r="84" spans="1:9" x14ac:dyDescent="0.25">
      <c r="A84">
        <v>7</v>
      </c>
      <c r="B84" t="s">
        <v>33</v>
      </c>
      <c r="C84">
        <v>3.53302783</v>
      </c>
      <c r="D84">
        <v>1.74976563</v>
      </c>
      <c r="F84">
        <v>1.0688820000000001</v>
      </c>
      <c r="I84">
        <v>1.3743694099999999</v>
      </c>
    </row>
    <row r="85" spans="1:9" x14ac:dyDescent="0.25">
      <c r="A85">
        <v>8</v>
      </c>
      <c r="B85" t="s">
        <v>33</v>
      </c>
      <c r="C85">
        <v>30.873921209999999</v>
      </c>
    </row>
    <row r="86" spans="1:9" x14ac:dyDescent="0.25">
      <c r="A86">
        <v>9</v>
      </c>
      <c r="B86" t="s">
        <v>33</v>
      </c>
      <c r="C86">
        <v>18.60308444</v>
      </c>
      <c r="D86">
        <v>18.28859375</v>
      </c>
    </row>
    <row r="87" spans="1:9" x14ac:dyDescent="0.25">
      <c r="A87">
        <v>10</v>
      </c>
      <c r="B87" t="s">
        <v>33</v>
      </c>
      <c r="C87">
        <v>282.44039056000003</v>
      </c>
      <c r="D87">
        <v>13.364078149999999</v>
      </c>
      <c r="G87">
        <v>19.984781170000002</v>
      </c>
    </row>
    <row r="88" spans="1:9" x14ac:dyDescent="0.25">
      <c r="A88">
        <v>11</v>
      </c>
      <c r="B88" t="s">
        <v>33</v>
      </c>
      <c r="C88">
        <v>150.21767313999999</v>
      </c>
      <c r="F88">
        <v>2.6724301600000002</v>
      </c>
    </row>
    <row r="89" spans="1:9" x14ac:dyDescent="0.25">
      <c r="A89">
        <v>12</v>
      </c>
      <c r="B89" t="s">
        <v>33</v>
      </c>
      <c r="C89">
        <v>561.83412000999999</v>
      </c>
      <c r="D89">
        <v>11.22597247</v>
      </c>
      <c r="F89">
        <v>12.40197384</v>
      </c>
      <c r="G89">
        <v>2.5845805899999998</v>
      </c>
      <c r="I89">
        <v>1.5774025</v>
      </c>
    </row>
    <row r="90" spans="1:9" x14ac:dyDescent="0.25">
      <c r="A90">
        <v>13</v>
      </c>
      <c r="B90" t="s">
        <v>33</v>
      </c>
      <c r="C90">
        <v>462.73300792999999</v>
      </c>
      <c r="F90">
        <v>4.2911826399999997</v>
      </c>
    </row>
    <row r="91" spans="1:9" x14ac:dyDescent="0.25">
      <c r="A91">
        <v>14</v>
      </c>
      <c r="B91" t="s">
        <v>33</v>
      </c>
      <c r="C91">
        <v>1015.08604546</v>
      </c>
      <c r="D91">
        <v>92.55547541</v>
      </c>
      <c r="F91">
        <v>11.036513729999999</v>
      </c>
      <c r="G91">
        <v>61.760307930000003</v>
      </c>
      <c r="I91">
        <v>11.16757851</v>
      </c>
    </row>
    <row r="92" spans="1:9" x14ac:dyDescent="0.25">
      <c r="A92">
        <v>15</v>
      </c>
      <c r="B92" t="s">
        <v>33</v>
      </c>
      <c r="C92">
        <v>487.64560442999999</v>
      </c>
      <c r="D92">
        <v>20.377187500000002</v>
      </c>
      <c r="F92">
        <v>8.8986989699999999</v>
      </c>
      <c r="G92">
        <v>10.7113072</v>
      </c>
    </row>
    <row r="93" spans="1:9" x14ac:dyDescent="0.25">
      <c r="A93">
        <v>16</v>
      </c>
      <c r="B93" t="s">
        <v>33</v>
      </c>
      <c r="C93">
        <v>998.27409216000001</v>
      </c>
      <c r="D93">
        <v>200.44230644000001</v>
      </c>
      <c r="F93">
        <v>10.44674474</v>
      </c>
      <c r="G93">
        <v>2.9718037000000002</v>
      </c>
      <c r="I93">
        <v>4.3349609400000002</v>
      </c>
    </row>
    <row r="94" spans="1:9" x14ac:dyDescent="0.25">
      <c r="A94">
        <v>17</v>
      </c>
      <c r="B94" t="s">
        <v>33</v>
      </c>
      <c r="C94">
        <v>1553.01214628</v>
      </c>
      <c r="D94">
        <v>35.352847079999997</v>
      </c>
      <c r="F94">
        <v>8.1044988799999995</v>
      </c>
    </row>
    <row r="95" spans="1:9" x14ac:dyDescent="0.25">
      <c r="A95">
        <v>18</v>
      </c>
      <c r="B95" t="s">
        <v>33</v>
      </c>
      <c r="C95">
        <v>3362.6118900299998</v>
      </c>
      <c r="D95">
        <v>154.29717400000001</v>
      </c>
      <c r="F95">
        <v>12.787342580000001</v>
      </c>
      <c r="G95">
        <v>10.963161149999999</v>
      </c>
    </row>
    <row r="96" spans="1:9" x14ac:dyDescent="0.25">
      <c r="A96">
        <v>19</v>
      </c>
      <c r="B96" t="s">
        <v>33</v>
      </c>
      <c r="C96">
        <v>2434.5453447899999</v>
      </c>
      <c r="D96">
        <v>42.783588819999999</v>
      </c>
      <c r="F96">
        <v>17.83179123</v>
      </c>
      <c r="I96">
        <v>18.689067770000001</v>
      </c>
    </row>
    <row r="97" spans="1:9" x14ac:dyDescent="0.25">
      <c r="A97">
        <v>20</v>
      </c>
      <c r="B97" t="s">
        <v>33</v>
      </c>
      <c r="C97">
        <v>5124.7955423200001</v>
      </c>
      <c r="D97">
        <v>6.2899690000000001</v>
      </c>
      <c r="F97">
        <v>9.5931517399999997</v>
      </c>
      <c r="G97">
        <v>9.82371762</v>
      </c>
      <c r="I97">
        <v>3.44151579</v>
      </c>
    </row>
    <row r="98" spans="1:9" x14ac:dyDescent="0.25">
      <c r="A98">
        <v>21</v>
      </c>
      <c r="B98" t="s">
        <v>33</v>
      </c>
      <c r="C98">
        <v>2940.9115407600002</v>
      </c>
      <c r="D98">
        <v>93.607626980000006</v>
      </c>
      <c r="F98">
        <v>4.6822783299999999</v>
      </c>
      <c r="G98">
        <v>6.4430544799999998</v>
      </c>
      <c r="H98">
        <v>12.417738849999999</v>
      </c>
      <c r="I98">
        <v>27.848592480000001</v>
      </c>
    </row>
    <row r="99" spans="1:9" x14ac:dyDescent="0.25">
      <c r="A99">
        <v>22</v>
      </c>
      <c r="B99" t="s">
        <v>33</v>
      </c>
      <c r="C99">
        <v>2101.22636328</v>
      </c>
      <c r="D99">
        <v>410.48572774000002</v>
      </c>
      <c r="E99">
        <v>10.139863350000001</v>
      </c>
      <c r="F99">
        <v>7.8665624999999997</v>
      </c>
      <c r="H99">
        <v>9.4219818499999999</v>
      </c>
      <c r="I99">
        <v>10.16744699</v>
      </c>
    </row>
    <row r="100" spans="1:9" x14ac:dyDescent="0.25">
      <c r="A100">
        <v>23</v>
      </c>
      <c r="B100" t="s">
        <v>33</v>
      </c>
      <c r="C100">
        <v>1313.9132882399999</v>
      </c>
      <c r="D100">
        <v>40.169869830000003</v>
      </c>
      <c r="F100">
        <v>28.987621140000002</v>
      </c>
      <c r="I100">
        <v>19.859466279999999</v>
      </c>
    </row>
    <row r="101" spans="1:9" x14ac:dyDescent="0.25">
      <c r="A101">
        <v>24</v>
      </c>
      <c r="B101" t="s">
        <v>33</v>
      </c>
      <c r="C101">
        <v>882.22301989000005</v>
      </c>
      <c r="D101">
        <v>427.66606101000002</v>
      </c>
      <c r="F101">
        <v>6.4134110099999999</v>
      </c>
      <c r="I101">
        <v>9.1559996100000003</v>
      </c>
    </row>
    <row r="102" spans="1:9" x14ac:dyDescent="0.25">
      <c r="A102">
        <v>25</v>
      </c>
      <c r="B102" t="s">
        <v>33</v>
      </c>
      <c r="C102">
        <v>810.51504177000004</v>
      </c>
      <c r="D102">
        <v>128.62252046</v>
      </c>
      <c r="I102">
        <v>11.97928379</v>
      </c>
    </row>
    <row r="103" spans="1:9" x14ac:dyDescent="0.25">
      <c r="A103">
        <v>26</v>
      </c>
      <c r="B103" t="s">
        <v>33</v>
      </c>
      <c r="C103">
        <v>345.50332981999998</v>
      </c>
      <c r="D103">
        <v>211.99982876999999</v>
      </c>
      <c r="G103">
        <v>3.91356108</v>
      </c>
      <c r="I103">
        <v>19.0810785</v>
      </c>
    </row>
    <row r="104" spans="1:9" x14ac:dyDescent="0.25">
      <c r="A104">
        <v>27</v>
      </c>
      <c r="B104" t="s">
        <v>33</v>
      </c>
      <c r="C104">
        <v>1.1749375</v>
      </c>
    </row>
    <row r="105" spans="1:9" x14ac:dyDescent="0.25">
      <c r="A105" t="s">
        <v>6</v>
      </c>
      <c r="B105" t="s">
        <v>33</v>
      </c>
      <c r="C105">
        <v>175.33243042999999</v>
      </c>
      <c r="D105">
        <v>1180.1644737300001</v>
      </c>
      <c r="E105">
        <v>71.16811088</v>
      </c>
      <c r="F105">
        <v>30.04444621</v>
      </c>
      <c r="G105">
        <v>3.5068169999999999</v>
      </c>
      <c r="H105">
        <v>8.2424249599999992</v>
      </c>
      <c r="I105">
        <v>44.624368459999999</v>
      </c>
    </row>
    <row r="106" spans="1:9" x14ac:dyDescent="0.25">
      <c r="A106">
        <v>6</v>
      </c>
      <c r="B106" t="s">
        <v>34</v>
      </c>
      <c r="C106">
        <v>45.152204589999997</v>
      </c>
    </row>
    <row r="107" spans="1:9" x14ac:dyDescent="0.25">
      <c r="A107">
        <v>7</v>
      </c>
      <c r="B107" t="s">
        <v>34</v>
      </c>
      <c r="C107">
        <v>8.84802979</v>
      </c>
      <c r="H107">
        <v>37.59161529</v>
      </c>
    </row>
    <row r="108" spans="1:9" x14ac:dyDescent="0.25">
      <c r="A108">
        <v>9</v>
      </c>
      <c r="B108" t="s">
        <v>34</v>
      </c>
      <c r="C108">
        <v>7.5307192199999999</v>
      </c>
    </row>
    <row r="109" spans="1:9" x14ac:dyDescent="0.25">
      <c r="A109">
        <v>10</v>
      </c>
      <c r="B109" t="s">
        <v>34</v>
      </c>
      <c r="C109">
        <v>34.795763209999997</v>
      </c>
    </row>
    <row r="110" spans="1:9" x14ac:dyDescent="0.25">
      <c r="A110">
        <v>11</v>
      </c>
      <c r="B110" t="s">
        <v>34</v>
      </c>
      <c r="C110">
        <v>38.60902316</v>
      </c>
      <c r="G110">
        <v>4.3049585099999996</v>
      </c>
    </row>
    <row r="111" spans="1:9" x14ac:dyDescent="0.25">
      <c r="A111">
        <v>12</v>
      </c>
      <c r="B111" t="s">
        <v>34</v>
      </c>
      <c r="C111">
        <v>12.50702081</v>
      </c>
    </row>
    <row r="112" spans="1:9" x14ac:dyDescent="0.25">
      <c r="A112">
        <v>13</v>
      </c>
      <c r="B112" t="s">
        <v>34</v>
      </c>
      <c r="C112">
        <v>443.72147690000003</v>
      </c>
      <c r="G112">
        <v>6.4168220399999996</v>
      </c>
      <c r="H112">
        <v>3.8078358899999998</v>
      </c>
    </row>
    <row r="113" spans="1:9" x14ac:dyDescent="0.25">
      <c r="A113">
        <v>14</v>
      </c>
      <c r="B113" t="s">
        <v>34</v>
      </c>
      <c r="C113">
        <v>416.90820980000001</v>
      </c>
      <c r="G113">
        <v>12.134522799999999</v>
      </c>
    </row>
    <row r="114" spans="1:9" x14ac:dyDescent="0.25">
      <c r="A114">
        <v>15</v>
      </c>
      <c r="B114" t="s">
        <v>34</v>
      </c>
      <c r="C114">
        <v>397.52704082000002</v>
      </c>
      <c r="G114">
        <v>7.7469085299999998</v>
      </c>
      <c r="H114">
        <v>8.0899823099999999</v>
      </c>
    </row>
    <row r="115" spans="1:9" x14ac:dyDescent="0.25">
      <c r="A115">
        <v>16</v>
      </c>
      <c r="B115" t="s">
        <v>34</v>
      </c>
      <c r="C115">
        <v>263.28539696000001</v>
      </c>
      <c r="D115">
        <v>25.471243359999999</v>
      </c>
      <c r="G115">
        <v>3.3407828300000002</v>
      </c>
      <c r="H115">
        <v>1.30445313</v>
      </c>
    </row>
    <row r="116" spans="1:9" x14ac:dyDescent="0.25">
      <c r="A116">
        <v>17</v>
      </c>
      <c r="B116" t="s">
        <v>34</v>
      </c>
      <c r="C116">
        <v>343.25469063999998</v>
      </c>
      <c r="D116">
        <v>21.28041661</v>
      </c>
      <c r="G116">
        <v>19.60281775</v>
      </c>
    </row>
    <row r="117" spans="1:9" x14ac:dyDescent="0.25">
      <c r="A117">
        <v>18</v>
      </c>
      <c r="B117" t="s">
        <v>34</v>
      </c>
      <c r="C117">
        <v>547.92159391999996</v>
      </c>
      <c r="G117">
        <v>2.0978085700000002</v>
      </c>
      <c r="H117">
        <v>75.032531710000001</v>
      </c>
    </row>
    <row r="118" spans="1:9" x14ac:dyDescent="0.25">
      <c r="A118">
        <v>19</v>
      </c>
      <c r="B118" t="s">
        <v>34</v>
      </c>
      <c r="C118">
        <v>374.48207344000002</v>
      </c>
      <c r="D118">
        <v>97.756448250000005</v>
      </c>
      <c r="G118">
        <v>4.1075280699999999</v>
      </c>
      <c r="H118">
        <v>46.015773590000002</v>
      </c>
    </row>
    <row r="119" spans="1:9" x14ac:dyDescent="0.25">
      <c r="A119">
        <v>20</v>
      </c>
      <c r="B119" t="s">
        <v>34</v>
      </c>
      <c r="C119">
        <v>450.95361482999999</v>
      </c>
      <c r="D119">
        <v>29.559224489999998</v>
      </c>
      <c r="F119">
        <v>1.79683328</v>
      </c>
      <c r="G119">
        <v>8.0359451600000007</v>
      </c>
      <c r="H119">
        <v>95.182291230000004</v>
      </c>
    </row>
    <row r="120" spans="1:9" x14ac:dyDescent="0.25">
      <c r="A120">
        <v>21</v>
      </c>
      <c r="B120" t="s">
        <v>34</v>
      </c>
      <c r="C120">
        <v>627.20077712</v>
      </c>
      <c r="D120">
        <v>14.21821246</v>
      </c>
      <c r="F120">
        <v>4.0390659199999996</v>
      </c>
      <c r="G120">
        <v>10.510383389999999</v>
      </c>
      <c r="H120">
        <v>2.2878642600000001</v>
      </c>
    </row>
    <row r="121" spans="1:9" x14ac:dyDescent="0.25">
      <c r="A121">
        <v>22</v>
      </c>
      <c r="B121" t="s">
        <v>34</v>
      </c>
      <c r="C121">
        <v>567.56177197</v>
      </c>
      <c r="D121">
        <v>241.70335768999999</v>
      </c>
      <c r="F121">
        <v>4.4646277799999998</v>
      </c>
      <c r="G121">
        <v>29.395127689999999</v>
      </c>
      <c r="H121">
        <v>4.4451997600000004</v>
      </c>
    </row>
    <row r="122" spans="1:9" x14ac:dyDescent="0.25">
      <c r="A122">
        <v>23</v>
      </c>
      <c r="B122" t="s">
        <v>34</v>
      </c>
      <c r="C122">
        <v>405.10680990999998</v>
      </c>
      <c r="G122">
        <v>7.0234171500000002</v>
      </c>
      <c r="H122">
        <v>44.67111877</v>
      </c>
    </row>
    <row r="123" spans="1:9" x14ac:dyDescent="0.25">
      <c r="A123">
        <v>24</v>
      </c>
      <c r="B123" t="s">
        <v>34</v>
      </c>
      <c r="C123">
        <v>452.02963969000001</v>
      </c>
    </row>
    <row r="124" spans="1:9" x14ac:dyDescent="0.25">
      <c r="A124">
        <v>25</v>
      </c>
      <c r="B124" t="s">
        <v>34</v>
      </c>
      <c r="C124">
        <v>101.40390881</v>
      </c>
      <c r="G124">
        <v>2.77333125</v>
      </c>
    </row>
    <row r="125" spans="1:9" x14ac:dyDescent="0.25">
      <c r="A125">
        <v>26</v>
      </c>
      <c r="B125" t="s">
        <v>34</v>
      </c>
      <c r="C125">
        <v>14.61805105</v>
      </c>
      <c r="F125">
        <v>3.0109708199999998</v>
      </c>
      <c r="G125">
        <v>2.1936293</v>
      </c>
      <c r="I125">
        <v>24.50409178</v>
      </c>
    </row>
    <row r="126" spans="1:9" x14ac:dyDescent="0.25">
      <c r="A126" t="s">
        <v>6</v>
      </c>
      <c r="B126" t="s">
        <v>34</v>
      </c>
      <c r="C126">
        <v>488.01513455999998</v>
      </c>
      <c r="D126">
        <v>84.431233050000003</v>
      </c>
      <c r="E126">
        <v>24.579995910000001</v>
      </c>
      <c r="F126">
        <v>5.8816982800000002</v>
      </c>
      <c r="G126">
        <v>5.7050179400000003</v>
      </c>
    </row>
    <row r="127" spans="1:9" x14ac:dyDescent="0.25">
      <c r="A127">
        <v>5</v>
      </c>
      <c r="B127" t="s">
        <v>35</v>
      </c>
      <c r="C127">
        <v>26.341738360000001</v>
      </c>
      <c r="H127">
        <v>27.280468750000001</v>
      </c>
    </row>
    <row r="128" spans="1:9" x14ac:dyDescent="0.25">
      <c r="A128">
        <v>7</v>
      </c>
      <c r="B128" t="s">
        <v>35</v>
      </c>
      <c r="H128">
        <v>6.2406370500000001</v>
      </c>
    </row>
    <row r="129" spans="1:9" x14ac:dyDescent="0.25">
      <c r="A129">
        <v>8</v>
      </c>
      <c r="B129" t="s">
        <v>35</v>
      </c>
      <c r="C129">
        <v>28.001485070000001</v>
      </c>
    </row>
    <row r="130" spans="1:9" x14ac:dyDescent="0.25">
      <c r="A130">
        <v>9</v>
      </c>
      <c r="B130" t="s">
        <v>35</v>
      </c>
      <c r="F130">
        <v>41.343991000000003</v>
      </c>
      <c r="H130">
        <v>13.3196165</v>
      </c>
    </row>
    <row r="131" spans="1:9" x14ac:dyDescent="0.25">
      <c r="A131">
        <v>10</v>
      </c>
      <c r="B131" t="s">
        <v>35</v>
      </c>
      <c r="C131">
        <v>19.415095000000001</v>
      </c>
      <c r="I131">
        <v>4.8589784299999996</v>
      </c>
    </row>
    <row r="132" spans="1:9" x14ac:dyDescent="0.25">
      <c r="A132">
        <v>11</v>
      </c>
      <c r="B132" t="s">
        <v>35</v>
      </c>
      <c r="C132">
        <v>3.5474570600000002</v>
      </c>
    </row>
    <row r="133" spans="1:9" x14ac:dyDescent="0.25">
      <c r="A133">
        <v>12</v>
      </c>
      <c r="B133" t="s">
        <v>35</v>
      </c>
      <c r="C133">
        <v>7.6430971599999999</v>
      </c>
      <c r="G133">
        <v>6.6555077799999998</v>
      </c>
      <c r="H133">
        <v>16.8822078</v>
      </c>
      <c r="I133">
        <v>1.22031209</v>
      </c>
    </row>
    <row r="134" spans="1:9" x14ac:dyDescent="0.25">
      <c r="A134">
        <v>13</v>
      </c>
      <c r="B134" t="s">
        <v>35</v>
      </c>
      <c r="C134">
        <v>15.678137100000001</v>
      </c>
      <c r="G134">
        <v>12.620571460000001</v>
      </c>
      <c r="H134">
        <v>19.265546759999999</v>
      </c>
    </row>
    <row r="135" spans="1:9" x14ac:dyDescent="0.25">
      <c r="A135">
        <v>14</v>
      </c>
      <c r="B135" t="s">
        <v>35</v>
      </c>
      <c r="C135">
        <v>50.680213690000002</v>
      </c>
      <c r="G135">
        <v>3.6656068099999999</v>
      </c>
      <c r="H135">
        <v>16.861640569999999</v>
      </c>
    </row>
    <row r="136" spans="1:9" x14ac:dyDescent="0.25">
      <c r="A136">
        <v>15</v>
      </c>
      <c r="B136" t="s">
        <v>35</v>
      </c>
      <c r="C136">
        <v>61.276500349999999</v>
      </c>
      <c r="H136">
        <v>5.0845916000000004</v>
      </c>
    </row>
    <row r="137" spans="1:9" x14ac:dyDescent="0.25">
      <c r="A137">
        <v>16</v>
      </c>
      <c r="B137" t="s">
        <v>35</v>
      </c>
      <c r="C137">
        <v>298.86700440999999</v>
      </c>
      <c r="H137">
        <v>22.01443532</v>
      </c>
    </row>
    <row r="138" spans="1:9" x14ac:dyDescent="0.25">
      <c r="A138">
        <v>17</v>
      </c>
      <c r="B138" t="s">
        <v>35</v>
      </c>
      <c r="C138">
        <v>166.52171695999999</v>
      </c>
      <c r="F138">
        <v>678.23079424000002</v>
      </c>
      <c r="G138">
        <v>1.49307882</v>
      </c>
      <c r="H138">
        <v>1.4882727600000001</v>
      </c>
    </row>
    <row r="139" spans="1:9" x14ac:dyDescent="0.25">
      <c r="A139">
        <v>18</v>
      </c>
      <c r="B139" t="s">
        <v>35</v>
      </c>
      <c r="C139">
        <v>121.15496623</v>
      </c>
      <c r="F139">
        <v>76.864674550000004</v>
      </c>
      <c r="G139">
        <v>9.0265979000000005</v>
      </c>
    </row>
    <row r="140" spans="1:9" x14ac:dyDescent="0.25">
      <c r="A140">
        <v>19</v>
      </c>
      <c r="B140" t="s">
        <v>35</v>
      </c>
      <c r="C140">
        <v>529.04855947999999</v>
      </c>
      <c r="D140">
        <v>36.638828119999999</v>
      </c>
      <c r="G140">
        <v>24.690380269999999</v>
      </c>
      <c r="H140">
        <v>53.890545690000003</v>
      </c>
      <c r="I140">
        <v>20.96834711</v>
      </c>
    </row>
    <row r="141" spans="1:9" x14ac:dyDescent="0.25">
      <c r="A141">
        <v>20</v>
      </c>
      <c r="B141" t="s">
        <v>35</v>
      </c>
      <c r="C141">
        <v>670.12516906999997</v>
      </c>
      <c r="G141">
        <v>10.08984747</v>
      </c>
      <c r="H141">
        <v>24.863844449999998</v>
      </c>
    </row>
    <row r="142" spans="1:9" x14ac:dyDescent="0.25">
      <c r="A142">
        <v>21</v>
      </c>
      <c r="B142" t="s">
        <v>35</v>
      </c>
      <c r="C142">
        <v>326.22430919999999</v>
      </c>
      <c r="G142">
        <v>1.03530352</v>
      </c>
      <c r="H142">
        <v>11.47981229</v>
      </c>
    </row>
    <row r="143" spans="1:9" x14ac:dyDescent="0.25">
      <c r="A143">
        <v>22</v>
      </c>
      <c r="B143" t="s">
        <v>35</v>
      </c>
      <c r="C143">
        <v>132.99267544</v>
      </c>
      <c r="F143">
        <v>2.1692965000000002</v>
      </c>
      <c r="G143">
        <v>2.9253747300000001</v>
      </c>
      <c r="H143">
        <v>28.51873299</v>
      </c>
    </row>
    <row r="144" spans="1:9" x14ac:dyDescent="0.25">
      <c r="A144">
        <v>23</v>
      </c>
      <c r="B144" t="s">
        <v>35</v>
      </c>
      <c r="C144">
        <v>219.57322869000001</v>
      </c>
      <c r="G144">
        <v>14.738205860000001</v>
      </c>
      <c r="H144">
        <v>4.8867308500000002</v>
      </c>
    </row>
    <row r="145" spans="1:9" x14ac:dyDescent="0.25">
      <c r="A145">
        <v>24</v>
      </c>
      <c r="B145" t="s">
        <v>35</v>
      </c>
      <c r="C145">
        <v>290.86305721000002</v>
      </c>
      <c r="F145">
        <v>13.318663000000001</v>
      </c>
      <c r="G145">
        <v>3.0247677999999998</v>
      </c>
      <c r="H145">
        <v>13.441155289999999</v>
      </c>
    </row>
    <row r="146" spans="1:9" x14ac:dyDescent="0.25">
      <c r="A146">
        <v>25</v>
      </c>
      <c r="B146" t="s">
        <v>35</v>
      </c>
      <c r="C146">
        <v>120.30411350999999</v>
      </c>
      <c r="D146">
        <v>12.535118750000001</v>
      </c>
      <c r="F146">
        <v>1.32315117</v>
      </c>
      <c r="G146">
        <v>5.8422949300000004</v>
      </c>
      <c r="H146">
        <v>1.6609974999999999</v>
      </c>
    </row>
    <row r="147" spans="1:9" x14ac:dyDescent="0.25">
      <c r="A147">
        <v>26</v>
      </c>
      <c r="B147" t="s">
        <v>35</v>
      </c>
      <c r="C147">
        <v>32.685731140000001</v>
      </c>
      <c r="G147">
        <v>15.086243290000001</v>
      </c>
      <c r="H147">
        <v>1.7294775</v>
      </c>
      <c r="I147">
        <v>3.13625</v>
      </c>
    </row>
    <row r="148" spans="1:9" x14ac:dyDescent="0.25">
      <c r="A148" t="s">
        <v>6</v>
      </c>
      <c r="B148" t="s">
        <v>35</v>
      </c>
      <c r="C148">
        <v>585.25947809000002</v>
      </c>
      <c r="E148">
        <v>136.18546698</v>
      </c>
    </row>
    <row r="149" spans="1:9" x14ac:dyDescent="0.25">
      <c r="A149">
        <v>4</v>
      </c>
      <c r="B149" t="s">
        <v>36</v>
      </c>
      <c r="F149">
        <v>32.89749569</v>
      </c>
    </row>
    <row r="150" spans="1:9" x14ac:dyDescent="0.25">
      <c r="A150">
        <v>5</v>
      </c>
      <c r="B150" t="s">
        <v>36</v>
      </c>
      <c r="C150">
        <v>3.2090584799999999</v>
      </c>
      <c r="F150">
        <v>12.406306349999999</v>
      </c>
    </row>
    <row r="151" spans="1:9" x14ac:dyDescent="0.25">
      <c r="A151">
        <v>6</v>
      </c>
      <c r="B151" t="s">
        <v>36</v>
      </c>
      <c r="H151">
        <v>6.2359422999999996</v>
      </c>
    </row>
    <row r="152" spans="1:9" x14ac:dyDescent="0.25">
      <c r="A152">
        <v>7</v>
      </c>
      <c r="B152" t="s">
        <v>36</v>
      </c>
      <c r="C152">
        <v>17.514631380000001</v>
      </c>
    </row>
    <row r="153" spans="1:9" x14ac:dyDescent="0.25">
      <c r="A153">
        <v>8</v>
      </c>
      <c r="B153" t="s">
        <v>36</v>
      </c>
      <c r="C153">
        <v>49.839858139999997</v>
      </c>
    </row>
    <row r="154" spans="1:9" x14ac:dyDescent="0.25">
      <c r="A154">
        <v>9</v>
      </c>
      <c r="B154" t="s">
        <v>36</v>
      </c>
      <c r="C154">
        <v>69.734273970000004</v>
      </c>
      <c r="F154">
        <v>6.3873153900000004</v>
      </c>
      <c r="H154">
        <v>7.6881734799999997</v>
      </c>
    </row>
    <row r="155" spans="1:9" x14ac:dyDescent="0.25">
      <c r="A155">
        <v>10</v>
      </c>
      <c r="B155" t="s">
        <v>36</v>
      </c>
      <c r="C155">
        <v>5.9548647900000002</v>
      </c>
      <c r="G155">
        <v>9.3023427099999996</v>
      </c>
    </row>
    <row r="156" spans="1:9" x14ac:dyDescent="0.25">
      <c r="A156">
        <v>11</v>
      </c>
      <c r="B156" t="s">
        <v>36</v>
      </c>
      <c r="G156">
        <v>4.2887020900000001</v>
      </c>
    </row>
    <row r="157" spans="1:9" x14ac:dyDescent="0.25">
      <c r="A157">
        <v>12</v>
      </c>
      <c r="B157" t="s">
        <v>36</v>
      </c>
      <c r="C157">
        <v>97.491799869999994</v>
      </c>
    </row>
    <row r="158" spans="1:9" x14ac:dyDescent="0.25">
      <c r="A158">
        <v>13</v>
      </c>
      <c r="B158" t="s">
        <v>36</v>
      </c>
      <c r="C158">
        <v>124.31389034999999</v>
      </c>
    </row>
    <row r="159" spans="1:9" x14ac:dyDescent="0.25">
      <c r="A159">
        <v>14</v>
      </c>
      <c r="B159" t="s">
        <v>36</v>
      </c>
      <c r="C159">
        <v>112.41147521000001</v>
      </c>
      <c r="G159">
        <v>5.2525065700000004</v>
      </c>
      <c r="H159">
        <v>6.2683691100000001</v>
      </c>
    </row>
    <row r="160" spans="1:9" x14ac:dyDescent="0.25">
      <c r="A160">
        <v>15</v>
      </c>
      <c r="B160" t="s">
        <v>36</v>
      </c>
      <c r="C160">
        <v>505.84062382000002</v>
      </c>
      <c r="F160">
        <v>734.55573254000001</v>
      </c>
      <c r="G160">
        <v>8.3272736999999992</v>
      </c>
    </row>
    <row r="161" spans="1:9" x14ac:dyDescent="0.25">
      <c r="A161">
        <v>16</v>
      </c>
      <c r="B161" t="s">
        <v>36</v>
      </c>
      <c r="C161">
        <v>436.46205041000002</v>
      </c>
      <c r="F161">
        <v>1170.61141621</v>
      </c>
      <c r="G161">
        <v>3.4801030599999998</v>
      </c>
      <c r="H161">
        <v>17.360316260000001</v>
      </c>
    </row>
    <row r="162" spans="1:9" x14ac:dyDescent="0.25">
      <c r="A162">
        <v>17</v>
      </c>
      <c r="B162" t="s">
        <v>36</v>
      </c>
      <c r="C162">
        <v>156.71324232000001</v>
      </c>
      <c r="F162">
        <v>652.87915086999999</v>
      </c>
      <c r="H162">
        <v>11.730985950000001</v>
      </c>
    </row>
    <row r="163" spans="1:9" x14ac:dyDescent="0.25">
      <c r="A163">
        <v>18</v>
      </c>
      <c r="B163" t="s">
        <v>36</v>
      </c>
      <c r="C163">
        <v>162.09298361</v>
      </c>
      <c r="F163">
        <v>1221.7469747</v>
      </c>
      <c r="H163">
        <v>10.37113033</v>
      </c>
    </row>
    <row r="164" spans="1:9" x14ac:dyDescent="0.25">
      <c r="A164">
        <v>19</v>
      </c>
      <c r="B164" t="s">
        <v>36</v>
      </c>
      <c r="C164">
        <v>342.30179819</v>
      </c>
      <c r="F164">
        <v>1333.01105869</v>
      </c>
      <c r="H164">
        <v>1.3882611499999999</v>
      </c>
    </row>
    <row r="165" spans="1:9" x14ac:dyDescent="0.25">
      <c r="A165">
        <v>20</v>
      </c>
      <c r="B165" t="s">
        <v>36</v>
      </c>
      <c r="C165">
        <v>381.59621041000003</v>
      </c>
      <c r="F165">
        <v>663.74677093000003</v>
      </c>
      <c r="G165">
        <v>1.6632548700000001</v>
      </c>
    </row>
    <row r="166" spans="1:9" x14ac:dyDescent="0.25">
      <c r="A166">
        <v>21</v>
      </c>
      <c r="B166" t="s">
        <v>36</v>
      </c>
      <c r="C166">
        <v>378.15359683999998</v>
      </c>
      <c r="F166">
        <v>449.46049367000001</v>
      </c>
      <c r="G166">
        <v>5.8101617799999996</v>
      </c>
      <c r="H166">
        <v>2.3148327700000002</v>
      </c>
    </row>
    <row r="167" spans="1:9" x14ac:dyDescent="0.25">
      <c r="A167">
        <v>22</v>
      </c>
      <c r="B167" t="s">
        <v>36</v>
      </c>
      <c r="C167">
        <v>84.742753379999996</v>
      </c>
      <c r="F167">
        <v>3.7812772400000001</v>
      </c>
      <c r="H167">
        <v>1.90875488</v>
      </c>
    </row>
    <row r="168" spans="1:9" x14ac:dyDescent="0.25">
      <c r="A168">
        <v>23</v>
      </c>
      <c r="B168" t="s">
        <v>36</v>
      </c>
      <c r="C168">
        <v>91.652428599999993</v>
      </c>
      <c r="F168">
        <v>1.23535632</v>
      </c>
      <c r="H168">
        <v>11.24228969</v>
      </c>
    </row>
    <row r="169" spans="1:9" x14ac:dyDescent="0.25">
      <c r="A169">
        <v>24</v>
      </c>
      <c r="B169" t="s">
        <v>36</v>
      </c>
      <c r="C169">
        <v>75.453573019999993</v>
      </c>
      <c r="D169">
        <v>4.71887028</v>
      </c>
      <c r="G169">
        <v>2.09395424</v>
      </c>
    </row>
    <row r="170" spans="1:9" x14ac:dyDescent="0.25">
      <c r="A170">
        <v>25</v>
      </c>
      <c r="B170" t="s">
        <v>36</v>
      </c>
      <c r="C170">
        <v>38.380988279999997</v>
      </c>
      <c r="G170">
        <v>2.65956188</v>
      </c>
      <c r="H170">
        <v>1.1778524800000001</v>
      </c>
    </row>
    <row r="171" spans="1:9" x14ac:dyDescent="0.25">
      <c r="A171">
        <v>26</v>
      </c>
      <c r="B171" t="s">
        <v>36</v>
      </c>
      <c r="C171">
        <v>23.296642680000001</v>
      </c>
      <c r="F171">
        <v>2.7064501399999998</v>
      </c>
    </row>
    <row r="172" spans="1:9" x14ac:dyDescent="0.25">
      <c r="A172" t="s">
        <v>6</v>
      </c>
      <c r="B172" t="s">
        <v>36</v>
      </c>
      <c r="C172">
        <v>24.782899459999999</v>
      </c>
      <c r="E172">
        <v>6.7756517900000004</v>
      </c>
      <c r="I172">
        <v>6.9112890599999997</v>
      </c>
    </row>
    <row r="173" spans="1:9" x14ac:dyDescent="0.25">
      <c r="A173">
        <v>7</v>
      </c>
      <c r="B173" t="s">
        <v>37</v>
      </c>
      <c r="C173">
        <v>17.170763220000001</v>
      </c>
    </row>
    <row r="174" spans="1:9" x14ac:dyDescent="0.25">
      <c r="A174">
        <v>8</v>
      </c>
      <c r="B174" t="s">
        <v>37</v>
      </c>
      <c r="F174">
        <v>29.753140630000001</v>
      </c>
    </row>
    <row r="175" spans="1:9" x14ac:dyDescent="0.25">
      <c r="A175">
        <v>13</v>
      </c>
      <c r="B175" t="s">
        <v>37</v>
      </c>
      <c r="C175">
        <v>31.65187938</v>
      </c>
    </row>
    <row r="176" spans="1:9" x14ac:dyDescent="0.25">
      <c r="A176">
        <v>14</v>
      </c>
      <c r="B176" t="s">
        <v>37</v>
      </c>
      <c r="C176">
        <v>24.83995577</v>
      </c>
    </row>
    <row r="177" spans="1:7" x14ac:dyDescent="0.25">
      <c r="A177">
        <v>15</v>
      </c>
      <c r="B177" t="s">
        <v>37</v>
      </c>
      <c r="C177">
        <v>3.59728563</v>
      </c>
      <c r="G177">
        <v>7.1959374499999997</v>
      </c>
    </row>
    <row r="178" spans="1:7" x14ac:dyDescent="0.25">
      <c r="A178">
        <v>16</v>
      </c>
      <c r="B178" t="s">
        <v>37</v>
      </c>
      <c r="C178">
        <v>463.49064679999998</v>
      </c>
      <c r="G178">
        <v>1.0287646399999999</v>
      </c>
    </row>
    <row r="179" spans="1:7" x14ac:dyDescent="0.25">
      <c r="A179">
        <v>17</v>
      </c>
      <c r="B179" t="s">
        <v>37</v>
      </c>
      <c r="C179">
        <v>431.74035945999998</v>
      </c>
    </row>
    <row r="180" spans="1:7" x14ac:dyDescent="0.25">
      <c r="A180">
        <v>18</v>
      </c>
      <c r="B180" t="s">
        <v>37</v>
      </c>
      <c r="C180">
        <v>428.18362911000003</v>
      </c>
    </row>
    <row r="181" spans="1:7" x14ac:dyDescent="0.25">
      <c r="A181">
        <v>19</v>
      </c>
      <c r="B181" t="s">
        <v>37</v>
      </c>
      <c r="C181">
        <v>310.85820025999999</v>
      </c>
      <c r="G181">
        <v>1.4894616899999999</v>
      </c>
    </row>
    <row r="182" spans="1:7" x14ac:dyDescent="0.25">
      <c r="A182">
        <v>20</v>
      </c>
      <c r="B182" t="s">
        <v>37</v>
      </c>
      <c r="C182">
        <v>468.55333051000002</v>
      </c>
      <c r="D182">
        <v>10.79850055</v>
      </c>
    </row>
    <row r="183" spans="1:7" x14ac:dyDescent="0.25">
      <c r="A183">
        <v>21</v>
      </c>
      <c r="B183" t="s">
        <v>37</v>
      </c>
      <c r="C183">
        <v>1008.7386737099999</v>
      </c>
    </row>
    <row r="184" spans="1:7" x14ac:dyDescent="0.25">
      <c r="A184">
        <v>22</v>
      </c>
      <c r="B184" t="s">
        <v>37</v>
      </c>
      <c r="C184">
        <v>1244.19539745</v>
      </c>
    </row>
    <row r="185" spans="1:7" x14ac:dyDescent="0.25">
      <c r="A185">
        <v>23</v>
      </c>
      <c r="B185" t="s">
        <v>37</v>
      </c>
      <c r="C185">
        <v>418.85753777999997</v>
      </c>
    </row>
    <row r="186" spans="1:7" x14ac:dyDescent="0.25">
      <c r="A186">
        <v>24</v>
      </c>
      <c r="B186" t="s">
        <v>37</v>
      </c>
      <c r="C186">
        <v>192.40525095000001</v>
      </c>
      <c r="F186">
        <v>3.6002987900000001</v>
      </c>
      <c r="G186">
        <v>4.0897075999999997</v>
      </c>
    </row>
    <row r="187" spans="1:7" x14ac:dyDescent="0.25">
      <c r="A187">
        <v>25</v>
      </c>
      <c r="B187" t="s">
        <v>37</v>
      </c>
      <c r="C187">
        <v>30.9903321</v>
      </c>
    </row>
    <row r="188" spans="1:7" x14ac:dyDescent="0.25">
      <c r="A188">
        <v>26</v>
      </c>
      <c r="B188" t="s">
        <v>37</v>
      </c>
      <c r="C188">
        <v>12.60996044</v>
      </c>
    </row>
    <row r="189" spans="1:7" x14ac:dyDescent="0.25">
      <c r="A189" t="s">
        <v>6</v>
      </c>
      <c r="B189" t="s">
        <v>37</v>
      </c>
      <c r="C189">
        <v>177.48039351</v>
      </c>
      <c r="E189">
        <v>120.4944649</v>
      </c>
      <c r="G189">
        <v>1.0026276000000001</v>
      </c>
    </row>
  </sheetData>
  <pageMargins left="0.7" right="0.7" top="0.75" bottom="0.75" header="0.3" footer="0.3"/>
  <pageSetup paperSize="9" scale="66"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heetViews>
  <sheetFormatPr defaultRowHeight="15" x14ac:dyDescent="0.25"/>
  <cols>
    <col min="1" max="1" width="13.5703125" bestFit="1" customWidth="1"/>
    <col min="2" max="2" width="12.42578125" bestFit="1" customWidth="1"/>
    <col min="3" max="3" width="12" bestFit="1" customWidth="1"/>
    <col min="4" max="4" width="22.7109375" bestFit="1" customWidth="1"/>
    <col min="5" max="5" width="22.140625" bestFit="1" customWidth="1"/>
    <col min="6" max="6" width="12" bestFit="1" customWidth="1"/>
    <col min="7" max="7" width="13.85546875" bestFit="1" customWidth="1"/>
    <col min="8" max="8" width="12" bestFit="1" customWidth="1"/>
    <col min="12" max="12" width="15.85546875" bestFit="1" customWidth="1"/>
    <col min="13" max="13" width="20.140625" customWidth="1"/>
    <col min="16" max="16" width="20.140625" customWidth="1"/>
  </cols>
  <sheetData>
    <row r="1" spans="1:16" x14ac:dyDescent="0.25">
      <c r="A1" s="2" t="s">
        <v>7</v>
      </c>
      <c r="B1" s="2" t="s">
        <v>0</v>
      </c>
      <c r="C1" s="2" t="s">
        <v>1</v>
      </c>
      <c r="D1" s="2" t="s">
        <v>2</v>
      </c>
      <c r="E1" s="2" t="s">
        <v>3</v>
      </c>
      <c r="F1" s="2" t="s">
        <v>4</v>
      </c>
      <c r="G1" s="2" t="s">
        <v>5</v>
      </c>
      <c r="H1" s="2" t="s">
        <v>6</v>
      </c>
      <c r="J1" s="2"/>
      <c r="L1" s="2"/>
    </row>
    <row r="2" spans="1:16" x14ac:dyDescent="0.25">
      <c r="A2" s="2">
        <v>2</v>
      </c>
      <c r="B2">
        <v>320.50751328000001</v>
      </c>
      <c r="G2">
        <v>75.286230759999995</v>
      </c>
      <c r="J2" s="1"/>
    </row>
    <row r="3" spans="1:16" x14ac:dyDescent="0.25">
      <c r="A3" s="2">
        <v>3</v>
      </c>
      <c r="B3">
        <v>775.32581858000003</v>
      </c>
      <c r="C3">
        <v>24.14994759</v>
      </c>
      <c r="D3">
        <v>164.30604346999999</v>
      </c>
      <c r="F3">
        <v>52.625014669999999</v>
      </c>
      <c r="G3">
        <v>6.0288039199999996</v>
      </c>
      <c r="J3" s="1"/>
    </row>
    <row r="4" spans="1:16" x14ac:dyDescent="0.25">
      <c r="A4" s="2">
        <v>4</v>
      </c>
      <c r="B4">
        <v>9673.1663235300002</v>
      </c>
      <c r="C4">
        <v>103.04963875</v>
      </c>
      <c r="D4">
        <v>27.023289630000001</v>
      </c>
      <c r="E4">
        <v>188.52342859999999</v>
      </c>
      <c r="F4">
        <v>61.467682940000003</v>
      </c>
      <c r="J4" s="1"/>
      <c r="M4" s="33"/>
      <c r="P4" s="33"/>
    </row>
    <row r="5" spans="1:16" x14ac:dyDescent="0.25">
      <c r="A5" s="2">
        <v>5</v>
      </c>
      <c r="B5">
        <v>8608.9430249399993</v>
      </c>
      <c r="C5">
        <v>238.32247068000001</v>
      </c>
      <c r="D5">
        <v>1108.98380376</v>
      </c>
      <c r="E5">
        <v>110.45498084</v>
      </c>
      <c r="F5">
        <v>14.08134665</v>
      </c>
      <c r="J5" s="1"/>
      <c r="M5" s="33"/>
      <c r="P5" s="33"/>
    </row>
    <row r="6" spans="1:16" x14ac:dyDescent="0.25">
      <c r="A6" s="2">
        <v>6</v>
      </c>
      <c r="B6">
        <v>2730.7838448699999</v>
      </c>
      <c r="C6">
        <v>341.80509454000003</v>
      </c>
      <c r="D6">
        <v>1303.7036322500001</v>
      </c>
      <c r="E6">
        <v>138.68519631000001</v>
      </c>
      <c r="F6">
        <v>36.371429939999999</v>
      </c>
      <c r="J6" s="1"/>
      <c r="M6" s="33"/>
      <c r="P6" s="33"/>
    </row>
    <row r="7" spans="1:16" x14ac:dyDescent="0.25">
      <c r="A7" s="2">
        <v>7</v>
      </c>
      <c r="B7">
        <v>1676.6920972999999</v>
      </c>
      <c r="C7">
        <v>159.92568485000001</v>
      </c>
      <c r="D7">
        <v>466.97291998999998</v>
      </c>
      <c r="E7">
        <v>205.24600860999999</v>
      </c>
      <c r="F7">
        <v>85.012852150000001</v>
      </c>
      <c r="J7" s="1"/>
      <c r="M7" s="33"/>
      <c r="P7" s="33"/>
    </row>
    <row r="8" spans="1:16" x14ac:dyDescent="0.25">
      <c r="A8" s="2">
        <v>8</v>
      </c>
      <c r="B8">
        <v>1660.7534389899999</v>
      </c>
      <c r="C8">
        <v>43.077212430000003</v>
      </c>
      <c r="D8">
        <v>552.47188729000004</v>
      </c>
      <c r="E8">
        <v>500.99314793000002</v>
      </c>
      <c r="F8">
        <v>299.51512624999998</v>
      </c>
      <c r="J8" s="1"/>
      <c r="M8" s="33"/>
      <c r="P8" s="33"/>
    </row>
    <row r="9" spans="1:16" x14ac:dyDescent="0.25">
      <c r="A9" s="2">
        <v>9</v>
      </c>
      <c r="B9">
        <v>654.12656799000001</v>
      </c>
      <c r="C9">
        <v>71.367972570000006</v>
      </c>
      <c r="D9">
        <v>386.79286210999999</v>
      </c>
      <c r="E9">
        <v>318.26569726999998</v>
      </c>
      <c r="F9">
        <v>180.04071955000001</v>
      </c>
      <c r="J9" s="1"/>
      <c r="M9" s="33"/>
      <c r="P9" s="33"/>
    </row>
    <row r="10" spans="1:16" x14ac:dyDescent="0.25">
      <c r="A10" s="2">
        <v>10</v>
      </c>
      <c r="B10">
        <v>897.46487571</v>
      </c>
      <c r="C10">
        <v>87.423851990000003</v>
      </c>
      <c r="D10">
        <v>34.072064339999997</v>
      </c>
      <c r="E10">
        <v>545.18257513000003</v>
      </c>
      <c r="F10">
        <v>99.299849839999993</v>
      </c>
      <c r="J10" s="1"/>
      <c r="M10" s="33"/>
      <c r="P10" s="33"/>
    </row>
    <row r="11" spans="1:16" x14ac:dyDescent="0.25">
      <c r="A11" s="2">
        <v>11</v>
      </c>
      <c r="B11">
        <v>904.31295276000003</v>
      </c>
      <c r="C11">
        <v>258.44195481999998</v>
      </c>
      <c r="D11">
        <v>28.059714509999999</v>
      </c>
      <c r="E11">
        <v>803.68658707999998</v>
      </c>
      <c r="F11">
        <v>470.66100519999998</v>
      </c>
      <c r="J11" s="1"/>
      <c r="M11" s="33"/>
      <c r="P11" s="33"/>
    </row>
    <row r="12" spans="1:16" x14ac:dyDescent="0.25">
      <c r="A12" s="2">
        <v>12</v>
      </c>
      <c r="B12">
        <v>2979.64935724</v>
      </c>
      <c r="C12">
        <v>1151.0176844600001</v>
      </c>
      <c r="D12">
        <v>32.346991209999999</v>
      </c>
      <c r="E12">
        <v>1138.48986317</v>
      </c>
      <c r="F12">
        <v>324.92671331999998</v>
      </c>
      <c r="G12">
        <v>2.5709765600000001</v>
      </c>
      <c r="J12" s="1"/>
      <c r="M12" s="33"/>
      <c r="P12" s="33"/>
    </row>
    <row r="13" spans="1:16" x14ac:dyDescent="0.25">
      <c r="A13" s="2">
        <v>13</v>
      </c>
      <c r="B13">
        <v>4676.5399447600003</v>
      </c>
      <c r="C13">
        <v>2273.3457972299998</v>
      </c>
      <c r="D13">
        <v>66.209131150000005</v>
      </c>
      <c r="E13">
        <v>1146.50469359</v>
      </c>
      <c r="F13">
        <v>573.40674578000005</v>
      </c>
      <c r="J13" s="1"/>
      <c r="M13" s="33"/>
      <c r="P13" s="33"/>
    </row>
    <row r="14" spans="1:16" x14ac:dyDescent="0.25">
      <c r="A14" s="2">
        <v>14</v>
      </c>
      <c r="B14">
        <v>6585.9165856700001</v>
      </c>
      <c r="C14">
        <v>2502.73565207</v>
      </c>
      <c r="D14">
        <v>201.12089061</v>
      </c>
      <c r="E14">
        <v>392.27158025</v>
      </c>
      <c r="F14">
        <v>911.95001872</v>
      </c>
      <c r="G14">
        <v>13.18057627</v>
      </c>
      <c r="J14" s="1"/>
      <c r="M14" s="33"/>
      <c r="P14" s="33"/>
    </row>
    <row r="15" spans="1:16" x14ac:dyDescent="0.25">
      <c r="A15" s="2">
        <v>15</v>
      </c>
      <c r="B15">
        <v>9979.8432461800003</v>
      </c>
      <c r="C15">
        <v>1691.0236714299999</v>
      </c>
      <c r="D15">
        <v>97.871423559999997</v>
      </c>
      <c r="E15">
        <v>416.93709453000002</v>
      </c>
      <c r="F15">
        <v>373.37828089999999</v>
      </c>
      <c r="J15" s="1"/>
      <c r="M15" s="33"/>
      <c r="P15" s="33"/>
    </row>
    <row r="16" spans="1:16" x14ac:dyDescent="0.25">
      <c r="A16" s="2">
        <v>16</v>
      </c>
      <c r="B16">
        <v>10721.87448009</v>
      </c>
      <c r="C16">
        <v>3010.8963994000001</v>
      </c>
      <c r="D16">
        <v>427.45055725999998</v>
      </c>
      <c r="E16">
        <v>199.24541715000001</v>
      </c>
      <c r="F16">
        <v>3535.1134005899999</v>
      </c>
      <c r="J16" s="1"/>
      <c r="M16" s="33"/>
      <c r="P16" s="33"/>
    </row>
    <row r="17" spans="1:16" x14ac:dyDescent="0.25">
      <c r="A17" s="2">
        <v>17</v>
      </c>
      <c r="B17">
        <v>9006.2277464800009</v>
      </c>
      <c r="C17">
        <v>3522.9050620799999</v>
      </c>
      <c r="D17">
        <v>159.49541156000001</v>
      </c>
      <c r="E17">
        <v>253.39374470999999</v>
      </c>
      <c r="F17">
        <v>964.41710551000006</v>
      </c>
      <c r="J17" s="1"/>
      <c r="M17" s="33"/>
      <c r="P17" s="33"/>
    </row>
    <row r="18" spans="1:16" x14ac:dyDescent="0.25">
      <c r="A18" s="2">
        <v>18</v>
      </c>
      <c r="B18">
        <v>12053.062584519999</v>
      </c>
      <c r="C18">
        <v>5858.8166355900003</v>
      </c>
      <c r="D18">
        <v>97.334841119999993</v>
      </c>
      <c r="E18">
        <v>506.93969967999999</v>
      </c>
      <c r="F18">
        <v>2643.9032445100001</v>
      </c>
      <c r="G18">
        <v>36.763622079999998</v>
      </c>
      <c r="J18" s="1"/>
      <c r="M18" s="33"/>
      <c r="P18" s="33"/>
    </row>
    <row r="19" spans="1:16" x14ac:dyDescent="0.25">
      <c r="A19" s="2">
        <v>19</v>
      </c>
      <c r="B19">
        <v>19877.611529900001</v>
      </c>
      <c r="C19">
        <v>4772.0901891100002</v>
      </c>
      <c r="D19">
        <v>188.52064195</v>
      </c>
      <c r="E19">
        <v>179.00033823999999</v>
      </c>
      <c r="F19">
        <v>996.99941033000005</v>
      </c>
      <c r="G19">
        <v>24.547511610000001</v>
      </c>
      <c r="J19" s="1"/>
      <c r="M19" s="33"/>
      <c r="P19" s="33"/>
    </row>
    <row r="20" spans="1:16" x14ac:dyDescent="0.25">
      <c r="A20" s="2">
        <v>20</v>
      </c>
      <c r="B20">
        <v>31318.611744689999</v>
      </c>
      <c r="C20">
        <v>3239.6125923499999</v>
      </c>
      <c r="D20">
        <v>227.86991461</v>
      </c>
      <c r="E20">
        <v>294.67632106000002</v>
      </c>
      <c r="F20">
        <v>1241.0567298399999</v>
      </c>
      <c r="G20">
        <v>14.641081639999999</v>
      </c>
      <c r="J20" s="1"/>
      <c r="M20" s="33"/>
      <c r="P20" s="33"/>
    </row>
    <row r="21" spans="1:16" x14ac:dyDescent="0.25">
      <c r="A21" s="2">
        <v>21</v>
      </c>
      <c r="B21">
        <v>29188.510659650001</v>
      </c>
      <c r="C21">
        <v>2431.30154502</v>
      </c>
      <c r="D21">
        <v>200.37770026000001</v>
      </c>
      <c r="E21">
        <v>267.8347253</v>
      </c>
      <c r="F21">
        <v>2822.0583820500001</v>
      </c>
      <c r="J21" s="1"/>
      <c r="M21" s="33"/>
      <c r="P21" s="33"/>
    </row>
    <row r="22" spans="1:16" x14ac:dyDescent="0.25">
      <c r="A22" s="2">
        <v>22</v>
      </c>
      <c r="B22">
        <v>27208.224898159999</v>
      </c>
      <c r="C22">
        <v>902.69128366999996</v>
      </c>
      <c r="D22">
        <v>117.50657441</v>
      </c>
      <c r="E22">
        <v>845.74556343999996</v>
      </c>
      <c r="F22">
        <v>1745.82064175</v>
      </c>
      <c r="G22">
        <v>3.7427591900000001</v>
      </c>
      <c r="J22" s="1"/>
      <c r="M22" s="33"/>
      <c r="P22" s="33"/>
    </row>
    <row r="23" spans="1:16" x14ac:dyDescent="0.25">
      <c r="A23" s="2">
        <v>23</v>
      </c>
      <c r="B23">
        <v>17662.06099966</v>
      </c>
      <c r="C23">
        <v>179.65809042000001</v>
      </c>
      <c r="D23">
        <v>127.76300082</v>
      </c>
      <c r="E23">
        <v>216.26235682000001</v>
      </c>
      <c r="F23">
        <v>875.70696006000003</v>
      </c>
      <c r="G23">
        <v>8.0140820399999999</v>
      </c>
      <c r="J23" s="1"/>
      <c r="M23" s="33"/>
      <c r="P23" s="33"/>
    </row>
    <row r="24" spans="1:16" x14ac:dyDescent="0.25">
      <c r="A24" s="2">
        <v>24</v>
      </c>
      <c r="B24">
        <v>11827.638272169999</v>
      </c>
      <c r="C24">
        <v>24.636503019999999</v>
      </c>
      <c r="D24">
        <v>118.66451839</v>
      </c>
      <c r="E24">
        <v>152.6872827</v>
      </c>
      <c r="F24">
        <v>1607.8797749800001</v>
      </c>
      <c r="G24">
        <v>121.18528019</v>
      </c>
      <c r="J24" s="1"/>
      <c r="M24" s="33"/>
      <c r="P24" s="33"/>
    </row>
    <row r="25" spans="1:16" x14ac:dyDescent="0.25">
      <c r="A25" s="2">
        <v>25</v>
      </c>
      <c r="B25">
        <v>5549.23420222</v>
      </c>
      <c r="C25">
        <v>120.29332791</v>
      </c>
      <c r="D25">
        <v>75.371642320000007</v>
      </c>
      <c r="E25">
        <v>86.975108300000002</v>
      </c>
      <c r="F25">
        <v>2022.5738101899999</v>
      </c>
      <c r="G25">
        <v>3.3907490999999998</v>
      </c>
      <c r="J25" s="1"/>
      <c r="M25" s="33"/>
      <c r="P25" s="33"/>
    </row>
    <row r="26" spans="1:16" x14ac:dyDescent="0.25">
      <c r="A26" s="2">
        <v>26</v>
      </c>
      <c r="B26">
        <v>3718.0466007999999</v>
      </c>
      <c r="C26">
        <v>137.07941654999999</v>
      </c>
      <c r="D26">
        <v>206.09421497</v>
      </c>
      <c r="E26">
        <v>114.80862473000001</v>
      </c>
      <c r="F26">
        <v>2848.41158606</v>
      </c>
      <c r="G26">
        <v>14.38473995</v>
      </c>
      <c r="J26" s="1"/>
      <c r="M26" s="33"/>
      <c r="P26" s="33"/>
    </row>
    <row r="27" spans="1:16" x14ac:dyDescent="0.25">
      <c r="A27" s="2" t="s">
        <v>6</v>
      </c>
      <c r="B27">
        <v>10.32738135</v>
      </c>
      <c r="D27">
        <v>53.972893040000002</v>
      </c>
      <c r="F27">
        <v>347.40192760000002</v>
      </c>
      <c r="G27">
        <v>1.05328713</v>
      </c>
      <c r="H27">
        <v>11.319674389999999</v>
      </c>
      <c r="J27" s="1"/>
      <c r="M27" s="33"/>
      <c r="P27" s="33"/>
    </row>
    <row r="28" spans="1:16" x14ac:dyDescent="0.25">
      <c r="A28" s="2"/>
      <c r="M28" s="33"/>
      <c r="P28" s="33"/>
    </row>
    <row r="29" spans="1:16" x14ac:dyDescent="0.25">
      <c r="A29" s="2" t="s">
        <v>8</v>
      </c>
      <c r="B29" s="1">
        <f>SUM(B2:B27)</f>
        <v>230265.45669148999</v>
      </c>
      <c r="C29" s="1">
        <f t="shared" ref="C29:H29" si="0">SUM(C2:C27)</f>
        <v>33145.667678530008</v>
      </c>
      <c r="D29" s="1">
        <f t="shared" si="0"/>
        <v>6470.3565645900017</v>
      </c>
      <c r="E29" s="1">
        <f t="shared" si="0"/>
        <v>9022.8100354399994</v>
      </c>
      <c r="F29" s="1">
        <f t="shared" si="0"/>
        <v>25134.079759379998</v>
      </c>
      <c r="G29" s="1">
        <f t="shared" si="0"/>
        <v>324.78970043999999</v>
      </c>
      <c r="H29" s="1">
        <f t="shared" si="0"/>
        <v>11.319674389999999</v>
      </c>
      <c r="J29" s="1"/>
    </row>
    <row r="32" spans="1:16" x14ac:dyDescent="0.25">
      <c r="A32" t="s">
        <v>77</v>
      </c>
    </row>
  </sheetData>
  <pageMargins left="0.7" right="0.7" top="0.75" bottom="0.75" header="0.3" footer="0.3"/>
  <pageSetup paperSize="9" scale="96"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heetViews>
  <sheetFormatPr defaultRowHeight="15" x14ac:dyDescent="0.25"/>
  <cols>
    <col min="1" max="1" width="9.28515625" bestFit="1" customWidth="1"/>
    <col min="2" max="2" width="26.42578125" bestFit="1" customWidth="1"/>
    <col min="3" max="3" width="29.28515625" bestFit="1" customWidth="1"/>
  </cols>
  <sheetData>
    <row r="1" spans="1:3" s="2" customFormat="1" x14ac:dyDescent="0.25">
      <c r="A1" s="2" t="s">
        <v>9</v>
      </c>
      <c r="B1" s="2" t="s">
        <v>10</v>
      </c>
      <c r="C1" s="2" t="s">
        <v>11</v>
      </c>
    </row>
    <row r="2" spans="1:3" x14ac:dyDescent="0.25">
      <c r="A2">
        <v>2008</v>
      </c>
      <c r="B2">
        <v>25.570164999999999</v>
      </c>
      <c r="C2">
        <v>664.32518388574101</v>
      </c>
    </row>
    <row r="3" spans="1:3" x14ac:dyDescent="0.25">
      <c r="A3">
        <v>2009</v>
      </c>
      <c r="B3">
        <v>26.845853000000002</v>
      </c>
      <c r="C3">
        <v>730.460252746469</v>
      </c>
    </row>
    <row r="4" spans="1:3" x14ac:dyDescent="0.25">
      <c r="A4">
        <v>2010</v>
      </c>
      <c r="B4">
        <v>23.994890999999999</v>
      </c>
      <c r="C4">
        <v>616.59310178373596</v>
      </c>
    </row>
    <row r="5" spans="1:3" x14ac:dyDescent="0.25">
      <c r="A5">
        <v>2011</v>
      </c>
      <c r="B5">
        <v>22.641815000000001</v>
      </c>
      <c r="C5">
        <v>522.31513084563505</v>
      </c>
    </row>
    <row r="6" spans="1:3" x14ac:dyDescent="0.25">
      <c r="A6">
        <v>2012</v>
      </c>
      <c r="B6">
        <v>26.380967999999999</v>
      </c>
      <c r="C6">
        <v>639.94532013806202</v>
      </c>
    </row>
    <row r="7" spans="1:3" x14ac:dyDescent="0.25">
      <c r="A7">
        <v>2013</v>
      </c>
      <c r="B7">
        <v>27.361111000000001</v>
      </c>
      <c r="C7">
        <v>653.88477683055396</v>
      </c>
    </row>
    <row r="8" spans="1:3" x14ac:dyDescent="0.25">
      <c r="A8">
        <v>2014</v>
      </c>
      <c r="B8">
        <v>25.578099000000002</v>
      </c>
      <c r="C8">
        <v>672.53196066607302</v>
      </c>
    </row>
    <row r="10" spans="1:3" x14ac:dyDescent="0.25">
      <c r="A10" t="s">
        <v>92</v>
      </c>
    </row>
    <row r="11" spans="1:3" x14ac:dyDescent="0.25">
      <c r="A11" t="s">
        <v>105</v>
      </c>
    </row>
  </sheetData>
  <pageMargins left="0.7" right="0.7" top="0.75" bottom="0.75" header="0.3" footer="0.3"/>
  <pageSetup paperSize="9"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
  <sheetViews>
    <sheetView workbookViewId="0"/>
  </sheetViews>
  <sheetFormatPr defaultRowHeight="15" x14ac:dyDescent="0.25"/>
  <cols>
    <col min="1" max="1" width="38.140625" bestFit="1" customWidth="1"/>
  </cols>
  <sheetData>
    <row r="1" spans="1:1" s="2" customFormat="1" x14ac:dyDescent="0.25">
      <c r="A1" s="2" t="s">
        <v>75</v>
      </c>
    </row>
    <row r="2" spans="1:1" x14ac:dyDescent="0.25">
      <c r="A2" s="13">
        <v>15873.53</v>
      </c>
    </row>
  </sheetData>
  <pageMargins left="0.7" right="0.7" top="0.75" bottom="0.75" header="0.3" footer="0.3"/>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defaultRowHeight="15" x14ac:dyDescent="0.25"/>
  <cols>
    <col min="1" max="1" width="43.28515625" bestFit="1" customWidth="1"/>
  </cols>
  <sheetData>
    <row r="1" spans="1:2" x14ac:dyDescent="0.25">
      <c r="A1" s="1" t="s">
        <v>78</v>
      </c>
      <c r="B1">
        <f>1078+43.49</f>
        <v>1121.49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RowHeight="15" x14ac:dyDescent="0.25"/>
  <cols>
    <col min="1" max="1" width="22.42578125" bestFit="1" customWidth="1"/>
    <col min="2" max="2" width="27" bestFit="1" customWidth="1"/>
    <col min="3" max="3" width="23.5703125" bestFit="1" customWidth="1"/>
    <col min="4" max="4" width="14.42578125" bestFit="1" customWidth="1"/>
  </cols>
  <sheetData>
    <row r="1" spans="1:3" x14ac:dyDescent="0.25">
      <c r="A1" s="1" t="s">
        <v>79</v>
      </c>
    </row>
    <row r="2" spans="1:3" s="2" customFormat="1" x14ac:dyDescent="0.25">
      <c r="A2" s="2" t="s">
        <v>76</v>
      </c>
      <c r="B2" s="2" t="s">
        <v>39</v>
      </c>
    </row>
    <row r="3" spans="1:3" x14ac:dyDescent="0.25">
      <c r="A3">
        <v>2008</v>
      </c>
      <c r="B3" s="12">
        <v>92.705400150000003</v>
      </c>
    </row>
    <row r="4" spans="1:3" x14ac:dyDescent="0.25">
      <c r="A4">
        <v>2009</v>
      </c>
      <c r="B4" s="12">
        <v>46.503439</v>
      </c>
    </row>
    <row r="5" spans="1:3" x14ac:dyDescent="0.25">
      <c r="A5">
        <v>2010</v>
      </c>
      <c r="B5" s="12">
        <v>543.88943173999996</v>
      </c>
    </row>
    <row r="6" spans="1:3" x14ac:dyDescent="0.25">
      <c r="A6">
        <v>2011</v>
      </c>
      <c r="B6" s="12">
        <v>973.92842951</v>
      </c>
    </row>
    <row r="7" spans="1:3" x14ac:dyDescent="0.25">
      <c r="A7">
        <v>2012</v>
      </c>
      <c r="B7" s="12">
        <v>11890.542420559999</v>
      </c>
    </row>
    <row r="8" spans="1:3" x14ac:dyDescent="0.25">
      <c r="A8">
        <v>2013</v>
      </c>
      <c r="B8" s="12">
        <v>6262.4836045899992</v>
      </c>
    </row>
    <row r="9" spans="1:3" x14ac:dyDescent="0.25">
      <c r="A9">
        <v>2014</v>
      </c>
      <c r="B9" s="12">
        <v>7417.7181441599996</v>
      </c>
    </row>
    <row r="10" spans="1:3" x14ac:dyDescent="0.25">
      <c r="A10">
        <v>2015</v>
      </c>
      <c r="B10" s="12">
        <v>899.1</v>
      </c>
      <c r="C10" t="s">
        <v>80</v>
      </c>
    </row>
    <row r="12" spans="1:3" x14ac:dyDescent="0.25">
      <c r="A12" s="2" t="s">
        <v>72</v>
      </c>
      <c r="B12" s="2" t="s">
        <v>70</v>
      </c>
      <c r="C12" s="2" t="s">
        <v>71</v>
      </c>
    </row>
    <row r="13" spans="1:3" x14ac:dyDescent="0.25">
      <c r="A13" t="s">
        <v>67</v>
      </c>
      <c r="B13" s="12">
        <v>24.57</v>
      </c>
      <c r="C13">
        <v>28.86</v>
      </c>
    </row>
    <row r="14" spans="1:3" x14ac:dyDescent="0.25">
      <c r="A14" t="s">
        <v>68</v>
      </c>
      <c r="B14">
        <v>274.39</v>
      </c>
      <c r="C14">
        <v>291.98</v>
      </c>
    </row>
    <row r="15" spans="1:3" x14ac:dyDescent="0.25">
      <c r="A15" t="s">
        <v>69</v>
      </c>
      <c r="B15">
        <v>1276.3599999999999</v>
      </c>
      <c r="C15">
        <v>1309.49</v>
      </c>
    </row>
    <row r="18" spans="1:1" x14ac:dyDescent="0.25">
      <c r="A18" t="s">
        <v>73</v>
      </c>
    </row>
    <row r="20" spans="1:1" x14ac:dyDescent="0.25">
      <c r="A20" t="s">
        <v>106</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heetViews>
  <sheetFormatPr defaultRowHeight="15" x14ac:dyDescent="0.25"/>
  <cols>
    <col min="1" max="1" width="14.28515625" bestFit="1" customWidth="1"/>
    <col min="2" max="2" width="16.28515625" bestFit="1" customWidth="1"/>
    <col min="3" max="3" width="15.7109375" bestFit="1" customWidth="1"/>
    <col min="4" max="4" width="37.140625" bestFit="1" customWidth="1"/>
    <col min="5" max="5" width="9.140625" style="15"/>
  </cols>
  <sheetData>
    <row r="1" spans="1:5" s="2" customFormat="1" x14ac:dyDescent="0.25">
      <c r="A1" s="2" t="s">
        <v>41</v>
      </c>
      <c r="B1" s="2" t="s">
        <v>43</v>
      </c>
      <c r="C1" s="2" t="s">
        <v>42</v>
      </c>
      <c r="D1" s="2" t="s">
        <v>40</v>
      </c>
      <c r="E1" s="14" t="s">
        <v>47</v>
      </c>
    </row>
    <row r="2" spans="1:5" x14ac:dyDescent="0.25">
      <c r="A2">
        <v>2011</v>
      </c>
      <c r="B2" t="s">
        <v>44</v>
      </c>
      <c r="C2">
        <v>0</v>
      </c>
      <c r="D2">
        <v>0</v>
      </c>
      <c r="E2" s="15">
        <f>IFERROR(D2/C2,0)</f>
        <v>0</v>
      </c>
    </row>
    <row r="3" spans="1:5" x14ac:dyDescent="0.25">
      <c r="A3">
        <v>2011</v>
      </c>
      <c r="B3" t="s">
        <v>45</v>
      </c>
      <c r="C3">
        <v>476122</v>
      </c>
      <c r="D3">
        <v>0</v>
      </c>
      <c r="E3" s="15">
        <f t="shared" ref="E3:E19" si="0">IFERROR(D3/C3,0)</f>
        <v>0</v>
      </c>
    </row>
    <row r="4" spans="1:5" s="1" customFormat="1" x14ac:dyDescent="0.25">
      <c r="A4" s="1">
        <f>A3</f>
        <v>2011</v>
      </c>
      <c r="B4" s="1" t="s">
        <v>46</v>
      </c>
      <c r="C4" s="1">
        <f>SUM(C2:C3)</f>
        <v>476122</v>
      </c>
      <c r="D4" s="1">
        <f>SUM(D2:D3)</f>
        <v>0</v>
      </c>
      <c r="E4" s="16">
        <f t="shared" si="0"/>
        <v>0</v>
      </c>
    </row>
    <row r="5" spans="1:5" x14ac:dyDescent="0.25">
      <c r="A5">
        <v>2012</v>
      </c>
      <c r="B5" t="s">
        <v>44</v>
      </c>
      <c r="C5">
        <v>8135</v>
      </c>
      <c r="D5">
        <v>8135</v>
      </c>
      <c r="E5" s="15">
        <f t="shared" si="0"/>
        <v>1</v>
      </c>
    </row>
    <row r="6" spans="1:5" x14ac:dyDescent="0.25">
      <c r="A6">
        <v>2012</v>
      </c>
      <c r="B6" t="s">
        <v>45</v>
      </c>
      <c r="C6">
        <v>2653947</v>
      </c>
      <c r="D6">
        <v>15050</v>
      </c>
      <c r="E6" s="15">
        <f t="shared" si="0"/>
        <v>5.6707990023915321E-3</v>
      </c>
    </row>
    <row r="7" spans="1:5" s="1" customFormat="1" x14ac:dyDescent="0.25">
      <c r="A7" s="1">
        <f>A6</f>
        <v>2012</v>
      </c>
      <c r="B7" s="1" t="s">
        <v>46</v>
      </c>
      <c r="C7" s="1">
        <f>SUM(C5:C6)</f>
        <v>2662082</v>
      </c>
      <c r="D7" s="1">
        <f>SUM(D5:D6)</f>
        <v>23185</v>
      </c>
      <c r="E7" s="16">
        <f t="shared" si="0"/>
        <v>8.7093485474902723E-3</v>
      </c>
    </row>
    <row r="8" spans="1:5" x14ac:dyDescent="0.25">
      <c r="A8">
        <v>2013</v>
      </c>
      <c r="B8" t="s">
        <v>44</v>
      </c>
      <c r="C8">
        <v>126714</v>
      </c>
      <c r="D8">
        <v>75865</v>
      </c>
      <c r="E8" s="15">
        <f t="shared" si="0"/>
        <v>0.59871048187256337</v>
      </c>
    </row>
    <row r="9" spans="1:5" x14ac:dyDescent="0.25">
      <c r="A9">
        <v>2013</v>
      </c>
      <c r="B9" t="s">
        <v>45</v>
      </c>
      <c r="C9">
        <v>24279460</v>
      </c>
      <c r="D9">
        <v>36</v>
      </c>
      <c r="E9" s="15">
        <f t="shared" si="0"/>
        <v>1.4827347889944834E-6</v>
      </c>
    </row>
    <row r="10" spans="1:5" s="1" customFormat="1" x14ac:dyDescent="0.25">
      <c r="A10" s="1">
        <f>A9</f>
        <v>2013</v>
      </c>
      <c r="B10" s="1" t="s">
        <v>46</v>
      </c>
      <c r="C10" s="1">
        <f>SUM(C8:C9)</f>
        <v>24406174</v>
      </c>
      <c r="D10" s="1">
        <f>SUM(D8:D9)</f>
        <v>75901</v>
      </c>
      <c r="E10" s="16">
        <f t="shared" si="0"/>
        <v>3.1099098121647414E-3</v>
      </c>
    </row>
    <row r="11" spans="1:5" x14ac:dyDescent="0.25">
      <c r="A11">
        <v>2014</v>
      </c>
      <c r="B11" t="s">
        <v>44</v>
      </c>
      <c r="C11">
        <v>29870</v>
      </c>
      <c r="D11">
        <v>7735</v>
      </c>
      <c r="E11" s="15">
        <f t="shared" si="0"/>
        <v>0.25895547371945093</v>
      </c>
    </row>
    <row r="12" spans="1:5" x14ac:dyDescent="0.25">
      <c r="A12">
        <v>2014</v>
      </c>
      <c r="B12" t="s">
        <v>45</v>
      </c>
      <c r="C12">
        <v>13549698</v>
      </c>
      <c r="D12">
        <v>0</v>
      </c>
      <c r="E12" s="15">
        <f t="shared" si="0"/>
        <v>0</v>
      </c>
    </row>
    <row r="13" spans="1:5" s="1" customFormat="1" x14ac:dyDescent="0.25">
      <c r="A13" s="1">
        <f>A12</f>
        <v>2014</v>
      </c>
      <c r="B13" s="1" t="s">
        <v>46</v>
      </c>
      <c r="C13" s="1">
        <f>SUM(C11:C12)</f>
        <v>13579568</v>
      </c>
      <c r="D13" s="1">
        <f>SUM(D11:D12)</f>
        <v>7735</v>
      </c>
      <c r="E13" s="16">
        <f t="shared" si="0"/>
        <v>5.6960574887212907E-4</v>
      </c>
    </row>
    <row r="14" spans="1:5" x14ac:dyDescent="0.25">
      <c r="A14">
        <v>2015</v>
      </c>
      <c r="B14" t="s">
        <v>44</v>
      </c>
      <c r="C14">
        <v>166150</v>
      </c>
      <c r="D14">
        <v>63130</v>
      </c>
      <c r="E14" s="15">
        <f t="shared" si="0"/>
        <v>0.37995786939512488</v>
      </c>
    </row>
    <row r="15" spans="1:5" x14ac:dyDescent="0.25">
      <c r="A15">
        <v>2015</v>
      </c>
      <c r="B15" t="s">
        <v>45</v>
      </c>
      <c r="C15">
        <v>4999435</v>
      </c>
      <c r="D15">
        <v>2</v>
      </c>
      <c r="E15" s="15">
        <f t="shared" si="0"/>
        <v>4.0004520510817723E-7</v>
      </c>
    </row>
    <row r="16" spans="1:5" s="1" customFormat="1" x14ac:dyDescent="0.25">
      <c r="A16" s="1">
        <f>A15</f>
        <v>2015</v>
      </c>
      <c r="B16" s="1" t="s">
        <v>46</v>
      </c>
      <c r="C16" s="1">
        <f>SUM(C14:C15)</f>
        <v>5165585</v>
      </c>
      <c r="D16" s="1">
        <f>SUM(D14:D15)</f>
        <v>63132</v>
      </c>
      <c r="E16" s="16">
        <f t="shared" si="0"/>
        <v>1.2221655436896305E-2</v>
      </c>
    </row>
    <row r="17" spans="1:5" x14ac:dyDescent="0.25">
      <c r="A17">
        <v>2016</v>
      </c>
      <c r="B17" t="s">
        <v>44</v>
      </c>
      <c r="C17">
        <v>92466</v>
      </c>
      <c r="D17">
        <v>91020</v>
      </c>
      <c r="E17" s="15">
        <f t="shared" si="0"/>
        <v>0.98436181947959245</v>
      </c>
    </row>
    <row r="18" spans="1:5" x14ac:dyDescent="0.25">
      <c r="A18">
        <v>2016</v>
      </c>
      <c r="B18" t="s">
        <v>45</v>
      </c>
      <c r="C18">
        <v>217156</v>
      </c>
      <c r="D18">
        <v>0</v>
      </c>
      <c r="E18" s="15">
        <f t="shared" si="0"/>
        <v>0</v>
      </c>
    </row>
    <row r="19" spans="1:5" s="1" customFormat="1" x14ac:dyDescent="0.25">
      <c r="A19" s="1">
        <f>A18</f>
        <v>2016</v>
      </c>
      <c r="B19" s="1" t="s">
        <v>46</v>
      </c>
      <c r="C19" s="1">
        <f>SUM(C17:C18)</f>
        <v>309622</v>
      </c>
      <c r="D19" s="1">
        <f>SUM(D17:D18)</f>
        <v>91020</v>
      </c>
      <c r="E19" s="16">
        <f t="shared" si="0"/>
        <v>0.29397135862438717</v>
      </c>
    </row>
    <row r="21" spans="1:5" x14ac:dyDescent="0.25">
      <c r="A21"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respondence Document" ma:contentTypeID="0x0101005496552013C0BA46BE88192D5C6EB20B001CC8A0D2F22DFE4CA5D62B5E1B276D3000747E93C86D3E094EBB84CAB352685F72" ma:contentTypeVersion="5" ma:contentTypeDescription="" ma:contentTypeScope="" ma:versionID="40b118de80c8d298a3bdc1c84b82cb22">
  <xsd:schema xmlns:xsd="http://www.w3.org/2001/XMLSchema" xmlns:xs="http://www.w3.org/2001/XMLSchema" xmlns:p="http://schemas.microsoft.com/office/2006/metadata/properties" xmlns:ns2="e7817260-61f4-4c64-afc4-46626fa390cc" xmlns:ns4="01be4277-2979-4a68-876d-b92b25fceece" targetNamespace="http://schemas.microsoft.com/office/2006/metadata/properties" ma:root="true" ma:fieldsID="e3ed181eef0754d73667b62559c90670" ns2:_="" ns4:_="">
    <xsd:import namespace="e7817260-61f4-4c64-afc4-46626fa390cc"/>
    <xsd:import namespace="01be4277-2979-4a68-876d-b92b25fceece"/>
    <xsd:element name="properties">
      <xsd:complexType>
        <xsd:sequence>
          <xsd:element name="documentManagement">
            <xsd:complexType>
              <xsd:all>
                <xsd:element ref="ns2:Correspondence_x0020_Document_x0020_Type" minOccurs="0"/>
                <xsd:element ref="ns4:C3TopicNote" minOccurs="0"/>
                <xsd:element ref="ns2:TaxKeywordTaxHTField" minOccurs="0"/>
                <xsd:element ref="ns2:TaxCatchAll" minOccurs="0"/>
                <xsd:element ref="ns2:TaxCatchAllLabel" minOccurs="0"/>
                <xsd:element ref="ns2:CorrespondentName" minOccurs="0"/>
                <xsd:element ref="ns2:CorrespondenceReference" minOccurs="0"/>
                <xsd:element ref="ns2:CorrespondentAddr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17260-61f4-4c64-afc4-46626fa390cc" elementFormDefault="qualified">
    <xsd:import namespace="http://schemas.microsoft.com/office/2006/documentManagement/types"/>
    <xsd:import namespace="http://schemas.microsoft.com/office/infopath/2007/PartnerControls"/>
    <xsd:element name="Correspondence_x0020_Document_x0020_Type" ma:index="2" nillable="true" ma:displayName="Correspondence Document Type" ma:list="{cc65ce95-8417-411e-9da5-f23115399129}" ma:internalName="Correspondence_x0020_Document_x0020_Type" ma:showField="Title" ma:web="e7817260-61f4-4c64-afc4-46626fa390cc">
      <xsd:simpleType>
        <xsd:restriction base="dms:Lookup"/>
      </xsd:simpleType>
    </xsd:element>
    <xsd:element name="TaxKeywordTaxHTField" ma:index="11" nillable="true" ma:taxonomy="true" ma:internalName="TaxKeywordTaxHTField" ma:taxonomyFieldName="TaxKeyword" ma:displayName="Enterprise Keywords" ma:fieldId="{23f27201-bee3-471e-b2e7-b64fd8b7ca38}" ma:taxonomyMulti="true" ma:sspId="3bfd400a-bb0f-42a8-a885-98b592a0f767"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7f2d4e5-214d-4670-9ac4-ecaa7e95192f}" ma:internalName="TaxCatchAll" ma:showField="CatchAllData" ma:web="e7817260-61f4-4c64-afc4-46626fa390c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f7f2d4e5-214d-4670-9ac4-ecaa7e95192f}" ma:internalName="TaxCatchAllLabel" ma:readOnly="true" ma:showField="CatchAllDataLabel" ma:web="e7817260-61f4-4c64-afc4-46626fa390cc">
      <xsd:complexType>
        <xsd:complexContent>
          <xsd:extension base="dms:MultiChoiceLookup">
            <xsd:sequence>
              <xsd:element name="Value" type="dms:Lookup" maxOccurs="unbounded" minOccurs="0" nillable="true"/>
            </xsd:sequence>
          </xsd:extension>
        </xsd:complexContent>
      </xsd:complexType>
    </xsd:element>
    <xsd:element name="CorrespondentName" ma:index="16" nillable="true" ma:displayName="Correspondent Name" ma:internalName="CorrespondentName">
      <xsd:simpleType>
        <xsd:restriction base="dms:Text"/>
      </xsd:simpleType>
    </xsd:element>
    <xsd:element name="CorrespondenceReference" ma:index="17" nillable="true" ma:displayName="MPI Reference" ma:internalName="CorrespondenceReference">
      <xsd:simpleType>
        <xsd:restriction base="dms:Text"/>
      </xsd:simpleType>
    </xsd:element>
    <xsd:element name="CorrespondentAddress" ma:index="18" nillable="true" ma:displayName="Correspondent Address" ma:internalName="CorrespondentAddres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be4277-2979-4a68-876d-b92b25fceece" elementFormDefault="qualified">
    <xsd:import namespace="http://schemas.microsoft.com/office/2006/documentManagement/types"/>
    <xsd:import namespace="http://schemas.microsoft.com/office/infopath/2007/PartnerControls"/>
    <xsd:element name="C3TopicNote" ma:index="9" nillable="true" ma:taxonomy="true" ma:internalName="C3TopicNote" ma:taxonomyFieldName="C3Topic" ma:displayName="Topic" ma:readOnly="false" ma:fieldId="{6a3fe89f-a6dd-4490-a9c1-3ef38d67b8c7}" ma:sspId="3bfd400a-bb0f-42a8-a885-98b592a0f767" ma:termSetId="caea11ae-e762-4d12-9b8c-b4766b112284"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ma:index="3"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3TopicNote xmlns="01be4277-2979-4a68-876d-b92b25fceece">
      <Terms xmlns="http://schemas.microsoft.com/office/infopath/2007/PartnerControls"/>
    </C3TopicNote>
    <TaxCatchAll xmlns="e7817260-61f4-4c64-afc4-46626fa390cc">
      <Value>1048</Value>
      <Value>1179</Value>
      <Value>1024</Value>
      <Value>1034</Value>
    </TaxCatchAll>
    <TaxKeywordTaxHTField xmlns="e7817260-61f4-4c64-afc4-46626fa390cc">
      <Terms xmlns="http://schemas.microsoft.com/office/infopath/2007/PartnerControls"/>
    </TaxKeywordTaxHTField>
    <Correspondence_x0020_Document_x0020_Type xmlns="e7817260-61f4-4c64-afc4-46626fa390cc" xsi:nil="true"/>
    <CorrespondentAddress xmlns="e7817260-61f4-4c64-afc4-46626fa390cc">tom.carver@motu.org.nz</CorrespondentAddress>
    <CorrespondenceReference xmlns="e7817260-61f4-4c64-afc4-46626fa390cc">OIA16-0167</CorrespondenceReference>
    <CorrespondentName xmlns="e7817260-61f4-4c64-afc4-46626fa390cc">Tom Carver</CorrespondentNam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51A9E3-40DE-4DF7-BB69-B013D72AF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17260-61f4-4c64-afc4-46626fa390cc"/>
    <ds:schemaRef ds:uri="01be4277-2979-4a68-876d-b92b25fcee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9F99F1-5016-466C-B649-3C45191A780B}">
  <ds:schemaRefs>
    <ds:schemaRef ds:uri="http://schemas.openxmlformats.org/package/2006/metadata/core-properties"/>
    <ds:schemaRef ds:uri="http://schemas.microsoft.com/office/2006/documentManagement/types"/>
    <ds:schemaRef ds:uri="e7817260-61f4-4c64-afc4-46626fa390cc"/>
    <ds:schemaRef ds:uri="http://purl.org/dc/elements/1.1/"/>
    <ds:schemaRef ds:uri="http://schemas.microsoft.com/office/2006/metadata/properties"/>
    <ds:schemaRef ds:uri="http://schemas.microsoft.com/office/infopath/2007/PartnerControls"/>
    <ds:schemaRef ds:uri="http://purl.org/dc/terms/"/>
    <ds:schemaRef ds:uri="01be4277-2979-4a68-876d-b92b25fceece"/>
    <ds:schemaRef ds:uri="http://www.w3.org/XML/1998/namespace"/>
    <ds:schemaRef ds:uri="http://purl.org/dc/dcmitype/"/>
  </ds:schemaRefs>
</ds:datastoreItem>
</file>

<file path=customXml/itemProps3.xml><?xml version="1.0" encoding="utf-8"?>
<ds:datastoreItem xmlns:ds="http://schemas.openxmlformats.org/officeDocument/2006/customXml" ds:itemID="{DD42F244-F580-4B9A-A979-8C6743EF8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Documentation</vt:lpstr>
      <vt:lpstr>1 VER land percentage by year</vt:lpstr>
      <vt:lpstr>2 P89 Removed Land makeup</vt:lpstr>
      <vt:lpstr>3 P89 Area(Ha) by Age &amp; Species</vt:lpstr>
      <vt:lpstr>4 P90 deforestation age &amp; CSC</vt:lpstr>
      <vt:lpstr>5 &lt;50ha P90exemptions to date</vt:lpstr>
      <vt:lpstr>6 Tree Weeds</vt:lpstr>
      <vt:lpstr>7 P90 DRE area vs Offsetting</vt:lpstr>
      <vt:lpstr>8 Surrenders Netted by Year</vt:lpstr>
      <vt:lpstr>9 Size distribustion P89 reg</vt:lpstr>
      <vt:lpstr>10 P89 Unit balance</vt:lpstr>
      <vt:lpstr>11 P89 Clearing age MER</vt:lpstr>
      <vt:lpstr>12Area by Species &amp; Forest Size</vt:lpstr>
    </vt:vector>
  </TitlesOfParts>
  <Company>MPI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2016-03-21 Forecasting request for ETS data</dc:title>
  <dc:creator>Dave Currie</dc:creator>
  <cp:keywords/>
  <cp:lastModifiedBy>Tom Carver</cp:lastModifiedBy>
  <cp:lastPrinted>2016-04-26T01:16:12Z</cp:lastPrinted>
  <dcterms:created xsi:type="dcterms:W3CDTF">2016-03-29T23:53:49Z</dcterms:created>
  <dcterms:modified xsi:type="dcterms:W3CDTF">2016-08-18T04:13:10Z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0x0101005496552013C0BA46BE88192D5C6EB20B001CC8A0D2F22DFE4CA5D62B5E1B276D3000747E93C86D3E094EBB84CAB352685F72</vt:lpwstr>
  </property>
  <property fmtid="{D5CDD505-2E9C-101B-9397-08002B2CF9AE}" pid="3" name="TaxKeyword">
    <vt:lpwstr/>
  </property>
  <property fmtid="{D5CDD505-2E9C-101B-9397-08002B2CF9AE}" pid="4" name="MPISecurityClassification">
    <vt:lpwstr>1;#None|cf402fa0-b6a8-49a7-a22e-a95b6152c608</vt:lpwstr>
  </property>
  <property fmtid="{D5CDD505-2E9C-101B-9397-08002B2CF9AE}" pid="5" name="PingarMPI_Terms">
    <vt:lpwstr>1024;#land|d0c099bb-5a17-4c66-a2c2-adc829445ac0;#1048;#pine|25efdfda-d469-4682-a2d5-4e9107489065;#1179;#douglas fir|b800b8a1-6d60-4078-979a-56bcf1703c0c;#1034;#trees|5a8fc092-fb0f-4b5b-9af8-99c736bbcda7</vt:lpwstr>
  </property>
  <property fmtid="{D5CDD505-2E9C-101B-9397-08002B2CF9AE}" pid="6" name="C3Topic">
    <vt:lpwstr/>
  </property>
  <property fmtid="{D5CDD505-2E9C-101B-9397-08002B2CF9AE}" pid="7" name="PingarLastProcessed">
    <vt:filetime>2016-03-31T12:57:52Z</vt:filetime>
  </property>
  <property fmtid="{D5CDD505-2E9C-101B-9397-08002B2CF9AE}" pid="8" name="a61e1451e5084f4086b417210275aadb">
    <vt:lpwstr>land|d0c099bb-5a17-4c66-a2c2-adc829445ac0;pine|25efdfda-d469-4682-a2d5-4e9107489065;douglas fir|b800b8a1-6d60-4078-979a-56bcf1703c0c;trees|5a8fc092-fb0f-4b5b-9af8-99c736bbcda7</vt:lpwstr>
  </property>
</Properties>
</file>